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21" i="1"/>
  <c r="G21"/>
  <c r="F61"/>
  <c r="G61"/>
  <c r="G62" l="1"/>
  <c r="F62"/>
  <c r="F15"/>
  <c r="G15"/>
  <c r="F9"/>
  <c r="G9"/>
  <c r="E61" l="1"/>
  <c r="E21"/>
  <c r="E15"/>
  <c r="E9"/>
  <c r="I62"/>
  <c r="I61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17"/>
  <c r="J18"/>
  <c r="J19"/>
  <c r="J20"/>
  <c r="I21"/>
  <c r="J21"/>
  <c r="J11"/>
  <c r="J12"/>
  <c r="J13"/>
  <c r="J14"/>
  <c r="I15"/>
  <c r="J15"/>
  <c r="J7"/>
  <c r="J8"/>
  <c r="I9"/>
  <c r="J22"/>
  <c r="J10"/>
  <c r="E62" l="1"/>
  <c r="J61"/>
  <c r="H61"/>
  <c r="J16" l="1"/>
  <c r="J6" l="1"/>
  <c r="J9" s="1"/>
  <c r="J62" s="1"/>
  <c r="H21" l="1"/>
  <c r="H15"/>
  <c r="H9"/>
  <c r="H62" l="1"/>
</calcChain>
</file>

<file path=xl/sharedStrings.xml><?xml version="1.0" encoding="utf-8"?>
<sst xmlns="http://schemas.openxmlformats.org/spreadsheetml/2006/main" count="203" uniqueCount="118">
  <si>
    <t>ՏԵՂԵԿԱՆՔ</t>
  </si>
  <si>
    <t>Մարզ</t>
  </si>
  <si>
    <t>Համայնք</t>
  </si>
  <si>
    <t>Դպրոց</t>
  </si>
  <si>
    <t>Բանկ</t>
  </si>
  <si>
    <t>Հաշվիհամար</t>
  </si>
  <si>
    <t>ՀՀ Արարատի մարզ</t>
  </si>
  <si>
    <t>գ. Երասխ</t>
  </si>
  <si>
    <t>«Երասխի միջնակարգ դպրոց» ՊՈԱԿ</t>
  </si>
  <si>
    <t>«Էյչ-Էս-Բի-Սի Բանկ Հայաստան» ՓԲԸ</t>
  </si>
  <si>
    <t>գ. Պարույր Սևակ</t>
  </si>
  <si>
    <t>«Պարույր Սևակի միջնակարգ դպրոց» ՊՈԱԿ</t>
  </si>
  <si>
    <t>գ. Տիգրանաշեն</t>
  </si>
  <si>
    <t>Ընդամենը Արարատի մարզ</t>
  </si>
  <si>
    <t>ՀՀ Գեղարքունիքի մարզ</t>
  </si>
  <si>
    <t>ք. Ճամբարակ</t>
  </si>
  <si>
    <t>&lt;&lt;Ճամբարակի ավագ դպրոց&gt;&gt; ՊՈԱԿ</t>
  </si>
  <si>
    <t>«Ճամբարակի թիվ 1 հիմնական դպրոց» ՊՈԱԿ</t>
  </si>
  <si>
    <t>«Ճամբարակի թիվ 4 միջնակարգ դպրոց» ՊՈԱԿ</t>
  </si>
  <si>
    <t>գ. Վահան</t>
  </si>
  <si>
    <t>«Վահանի միջնակարգ դպրոց» ՊՈԱԿ</t>
  </si>
  <si>
    <t>Ընդամենը Գեղարքունիքի մարզ</t>
  </si>
  <si>
    <t>գ. Խաչիկ</t>
  </si>
  <si>
    <t>«Խաչիկի միջնակարգ դպրոց» ՊՈԱԿ</t>
  </si>
  <si>
    <t>գ. Խնձորուտ</t>
  </si>
  <si>
    <t>«Խնձորուտի միջնակարգ դպրոց» ՊՈԱԿ</t>
  </si>
  <si>
    <t>գ. Սերս</t>
  </si>
  <si>
    <t>«Սերսի հիմնական դպրոց» ՊՈԱԿ</t>
  </si>
  <si>
    <t>գ. Նոր Ազնաբերդ</t>
  </si>
  <si>
    <t>գ. Բարձրունի</t>
  </si>
  <si>
    <t>«Բարձրունու միջնակարգ դպրոց» ՊՈԱԿ</t>
  </si>
  <si>
    <t>Ընդամենը Վայոց Ձորի մարզ</t>
  </si>
  <si>
    <t>ՀՀ Տավուշի մարզ</t>
  </si>
  <si>
    <t>ք. Նոյեմբերյան</t>
  </si>
  <si>
    <t>&lt;&lt;Նոյեմբերյանի ավագ դպրոց&gt;&gt; ՊՈԱԿ</t>
  </si>
  <si>
    <t>&lt;&lt;Նոյեմբերյանի պետական քոլեջ&gt;&gt; ՊՈԱԿ</t>
  </si>
  <si>
    <t>«Նոյեմբերյանի թիվ 2 հիմնական դպրոց» ՊՈԱԿ</t>
  </si>
  <si>
    <t>գ. Բաղանիս</t>
  </si>
  <si>
    <t>«Բաղանիսի միջնակարգ դպրոց» ՊՈԱԿ</t>
  </si>
  <si>
    <t>գ. Բարեկամավան</t>
  </si>
  <si>
    <t>«Բարեկամավանի միջնակարգ դպրոց» ՊՈԱԿ</t>
  </si>
  <si>
    <t>գ. Բերդավան</t>
  </si>
  <si>
    <t>«Բերդավանի միջնակարգ դպրոց» ՊՈԱԿ</t>
  </si>
  <si>
    <t>գ. Դովեղ</t>
  </si>
  <si>
    <t>«Դովեղի միջնակարգ դպրոց» ՊՈԱԿ</t>
  </si>
  <si>
    <t>գ. Կոթի</t>
  </si>
  <si>
    <t>«Շահնազար  Շահնազարյանի անվան Կոթիի միջնակարգ դպրոց» ՊՈԱԿ</t>
  </si>
  <si>
    <t>գ. Ոսկեպար</t>
  </si>
  <si>
    <t>«Ոսկեպարի Հախվերդի Բարսեղյանի անվան միջնակարգ դպրոց» ՊՈԱԿ</t>
  </si>
  <si>
    <t>«Ոսկևանի միջնակարգ դպրոց» ՊՈԱԿ</t>
  </si>
  <si>
    <t>գ. Այգեհովիտ</t>
  </si>
  <si>
    <t>«Այգեհովտի միջնակարգ դպրոց» ՊՈԱԿ</t>
  </si>
  <si>
    <t>գ. Կայան</t>
  </si>
  <si>
    <t>«Կայանի միջնակարգ դպրոց»ՊՈԱԿ</t>
  </si>
  <si>
    <t>գ. Այգեձոր</t>
  </si>
  <si>
    <t>«Այգեձորի միջնակարգ դպրոց» ՊՈԱԿ</t>
  </si>
  <si>
    <t>գ. Այգեպար</t>
  </si>
  <si>
    <t>«Այգեպարի միջնակարգ դպրոց» ՊՈԱԿ</t>
  </si>
  <si>
    <t>գ. Արծվաբերդ</t>
  </si>
  <si>
    <t>«Արծվաբերդի Բ. Աղաբաբյանի անվան միջնակարգ դպրոց» ՊՈԱԿ</t>
  </si>
  <si>
    <t>«Արծվաբերդի հիմնական դպրոց» ՊՈԱԿ</t>
  </si>
  <si>
    <t>գ. Բերքաբեր</t>
  </si>
  <si>
    <t>«Բերքաբերի միջնակարգ դպրոց» ՊՈԱԿ</t>
  </si>
  <si>
    <t>գ. Ներքին Ծաղկավան</t>
  </si>
  <si>
    <t>«Ներքին Ծաղկավանի միջնակարգ դպրոց» ՊՈԱԿ</t>
  </si>
  <si>
    <t>գ. Կիրանց</t>
  </si>
  <si>
    <t>«Կիրանցի Գագիկ Վարդանյանի անվան հիմնական դպրոց» ՊՈԱԿ</t>
  </si>
  <si>
    <t>գ. Կողբ</t>
  </si>
  <si>
    <t>«Կողբի Ջ. Ղարախանյանի անվան թիվ 1 միջնակարգ դպրոց» ՊՈԱԿ</t>
  </si>
  <si>
    <t>«Կողբի Բագրատ Սահակյանի անվան թիվ 2 միջնակարգ դպրոց» ՊՈԱԿ</t>
  </si>
  <si>
    <t>գ. Մովսես</t>
  </si>
  <si>
    <t>«Մոսեսգեղի Պապիկ Ավալյանի անվան միջնակարգ դպրոց» ՊՈԱԿ</t>
  </si>
  <si>
    <t>գ. Ներքին Կարմիր աղբյուր</t>
  </si>
  <si>
    <t>«Ներքին Կարմիրաղբյուրի Լ. Ադամյանի անվան միջնակարգ դպրոց» ՊՈԱԿ</t>
  </si>
  <si>
    <t>գ. Չինարի</t>
  </si>
  <si>
    <t>«Չինարիի Վ. Սաղոյանի անվան միջնակարգ դպրոց» ՊՈԱԿ</t>
  </si>
  <si>
    <t>գ. Չորաթան</t>
  </si>
  <si>
    <t>«Չորաթանի Ա. Ուդումյանի անվան միջնակարգ դպրոց» ՊՈԱԿ</t>
  </si>
  <si>
    <t>գ. Պառավաքար</t>
  </si>
  <si>
    <t>«Պառավաքարի Էդիկ Մելքումյանի անվան միջնակարգ դպրոց» ՊՈԱԿ</t>
  </si>
  <si>
    <t>գ. Սարիգյուղ</t>
  </si>
  <si>
    <t>«Սարիգյուղի միջնակարգ դպրոց» ՊՈԱԿ</t>
  </si>
  <si>
    <t>գ. Սևքար</t>
  </si>
  <si>
    <t>«Սևքարի միջնակարգ դպրոց» ՊՈԱԿ</t>
  </si>
  <si>
    <t>գ. Վազաշեն</t>
  </si>
  <si>
    <t>«Վազաշենի միջնակարգ դպրոց»  ՊՈԱԿ</t>
  </si>
  <si>
    <t>գ. Վերին Կարմիր աղբյուր</t>
  </si>
  <si>
    <t>«Վերին Կարմիր Աղբյուրի միջնակարգ դպրոց»</t>
  </si>
  <si>
    <t>գ. Ազատամուտ</t>
  </si>
  <si>
    <t>«Ազատամուտի միջնակարգ դպրոց» ՊՈԱԿ</t>
  </si>
  <si>
    <t>ք. Բերդ</t>
  </si>
  <si>
    <t>«Բերդի թիվ 1 հիմնական դպրոց» ՊՈԱԿ</t>
  </si>
  <si>
    <t>«Բերդի Կոստյա Մարդանյանի անվան թիվ 3 հիմնական դպրոց» ՊՈԱԿ</t>
  </si>
  <si>
    <t>«Բերդի թիվ 4 հիմնական դպրոց» ՊՈԱԿ</t>
  </si>
  <si>
    <t>«Բերդի վարժարան» ՊՈԱԿ</t>
  </si>
  <si>
    <t>&lt;&lt;Բերդի ավագ դպրոց&gt;&gt; ՊՈԱԿ</t>
  </si>
  <si>
    <t>&lt;&lt;Բերդի պետական քոլեջ&gt;&gt; ՊՈԱԿ</t>
  </si>
  <si>
    <t>Ընդամենը Տավուշի մարզ</t>
  </si>
  <si>
    <t>ԸՆԴԱՄԵՆԸ</t>
  </si>
  <si>
    <t>«Ճամբարակի Մ. Քոչարյանի անվան N 2 հիմնական դպրոց» ՊՈԱԿ</t>
  </si>
  <si>
    <t xml:space="preserve">ՀԱՐԳԱՆՔՆԵՐՈՎ </t>
  </si>
  <si>
    <t>ԳՈՐԾԱԴԻՐ ՏՆՕՐԵՆ`                                                Գ. ԳԱՍՊԱՐՅԱՆ</t>
  </si>
  <si>
    <t>«Տիգրանաշենի Պ. Սևակի անվան հիմնական  դպրոց» ՊՈԱԿ</t>
  </si>
  <si>
    <t>Հաշվետվային թիվ</t>
  </si>
  <si>
    <t>Սոց. Անապահովների գումար</t>
  </si>
  <si>
    <t>Փոխհատուցման ենթակա գումար</t>
  </si>
  <si>
    <t>Մոնթե Մելքոնյանի անվան ռազմամարզական վարժարան</t>
  </si>
  <si>
    <t>«Բերդի արհեստագործական պետական ուսումնարան» ՊՈԱԿ</t>
  </si>
  <si>
    <t>ԿԳՆ ԵՆԹԱԿԱՅՈՒԹՅԱՆ ՍԱՀՄԱՆԱՄԵՐՁ ԴՊՐՈՑՆԵՐԻ</t>
  </si>
  <si>
    <t>ՑՈՒՑԱԿ</t>
  </si>
  <si>
    <t>ՀՀ Վայոց ձորի մարզ</t>
  </si>
  <si>
    <t>217001815810001</t>
  </si>
  <si>
    <t>2017 ԹՎԱԿԱՆԻՆ ՍԱՀՄԱՆԱՄԵՐՁ ՀԱՄԱՅՆՔՆԵՐԻ ՈՒՍՈՒՄՆԱԿԱՆ ՀԱՍՏԱՏՈՒԹՅՈՒՆՆԵՐԻ ԴԱՍԱԳՐՔԵՐԻ ՀԱՇՎԵՏՎՈՒԹՅՈՒՆՆԵՐԻ ՄԱՍԻՆ</t>
  </si>
  <si>
    <t>գ. Ոսկևան</t>
  </si>
  <si>
    <t>-</t>
  </si>
  <si>
    <t>Աշակերտների թիվ V-IX</t>
  </si>
  <si>
    <t>Աշակերտների թիվ X-XII</t>
  </si>
  <si>
    <t xml:space="preserve">Աշակերտների թիվ </t>
  </si>
</sst>
</file>

<file path=xl/styles.xml><?xml version="1.0" encoding="utf-8"?>
<styleSheet xmlns="http://schemas.openxmlformats.org/spreadsheetml/2006/main">
  <numFmts count="7">
    <numFmt numFmtId="41" formatCode="_-* #,##0\ _դ_ր_._-;\-* #,##0\ _դ_ր_._-;_-* &quot;-&quot;\ _դ_ր_._-;_-@_-"/>
    <numFmt numFmtId="43" formatCode="_-* #,##0.00\ _դ_ր_._-;\-* #,##0.00\ _դ_ր_._-;_-* &quot;-&quot;??\ _դ_ր_._-;_-@_-"/>
    <numFmt numFmtId="164" formatCode="_(* #,##0_);_(* \(#,##0\);_(* &quot;-&quot;_);_(@_)"/>
    <numFmt numFmtId="165" formatCode="_(* #,##0_);_(* \(#,##0\);_(* &quot;-&quot;??_);_(@_)"/>
    <numFmt numFmtId="166" formatCode="_-* #,##0\ _դ_ր_._-;\-* #,##0\ _դ_ր_._-;_-* &quot;-&quot;??\ _դ_ր_._-;_-@_-"/>
    <numFmt numFmtId="167" formatCode="#,##0_ ;\-#,##0\ "/>
    <numFmt numFmtId="168" formatCode="0_ ;\-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sz val="8"/>
      <name val="GHEA Grapalat"/>
      <family val="3"/>
    </font>
    <font>
      <sz val="8"/>
      <color theme="1"/>
      <name val="GHEA Grapalat"/>
      <family val="3"/>
    </font>
    <font>
      <sz val="12"/>
      <name val="Arial Armenian"/>
      <family val="2"/>
    </font>
    <font>
      <b/>
      <sz val="8"/>
      <name val="GHEA Grapalat"/>
      <family val="3"/>
    </font>
    <font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Arial Armenian"/>
      <family val="2"/>
    </font>
    <font>
      <sz val="9"/>
      <color theme="1"/>
      <name val="GHEA Grapalat"/>
      <family val="3"/>
    </font>
    <font>
      <sz val="10"/>
      <name val="Arial Cyr"/>
      <family val="2"/>
    </font>
    <font>
      <sz val="9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</cellStyleXfs>
  <cellXfs count="82">
    <xf numFmtId="0" fontId="0" fillId="0" borderId="0" xfId="0"/>
    <xf numFmtId="0" fontId="3" fillId="0" borderId="0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2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64" fontId="3" fillId="0" borderId="5" xfId="1" applyNumberFormat="1" applyFont="1" applyBorder="1"/>
    <xf numFmtId="0" fontId="4" fillId="0" borderId="5" xfId="0" applyFont="1" applyBorder="1" applyAlignment="1">
      <alignment wrapText="1"/>
    </xf>
    <xf numFmtId="1" fontId="3" fillId="0" borderId="6" xfId="0" applyNumberFormat="1" applyFont="1" applyBorder="1" applyAlignment="1">
      <alignment horizontal="right" vertical="center" wrapText="1"/>
    </xf>
    <xf numFmtId="0" fontId="3" fillId="0" borderId="5" xfId="2" applyNumberFormat="1" applyFont="1" applyFill="1" applyBorder="1" applyAlignment="1">
      <alignment vertical="top" wrapText="1"/>
    </xf>
    <xf numFmtId="0" fontId="6" fillId="3" borderId="4" xfId="0" applyFont="1" applyFill="1" applyBorder="1" applyAlignment="1">
      <alignment horizontal="centerContinuous" vertical="center" wrapText="1"/>
    </xf>
    <xf numFmtId="0" fontId="3" fillId="3" borderId="5" xfId="0" applyFont="1" applyFill="1" applyBorder="1" applyAlignment="1">
      <alignment horizontal="centerContinuous" vertical="center" wrapText="1"/>
    </xf>
    <xf numFmtId="164" fontId="3" fillId="3" borderId="5" xfId="1" applyNumberFormat="1" applyFont="1" applyFill="1" applyBorder="1"/>
    <xf numFmtId="0" fontId="3" fillId="3" borderId="5" xfId="0" applyFont="1" applyFill="1" applyBorder="1"/>
    <xf numFmtId="0" fontId="3" fillId="3" borderId="6" xfId="0" applyFont="1" applyFill="1" applyBorder="1" applyAlignment="1">
      <alignment horizontal="right" vertical="center"/>
    </xf>
    <xf numFmtId="0" fontId="3" fillId="0" borderId="0" xfId="0" applyFont="1" applyFill="1" applyBorder="1"/>
    <xf numFmtId="0" fontId="3" fillId="0" borderId="5" xfId="0" applyFont="1" applyFill="1" applyBorder="1" applyAlignment="1">
      <alignment vertical="center" wrapText="1"/>
    </xf>
    <xf numFmtId="0" fontId="3" fillId="0" borderId="5" xfId="0" applyFont="1" applyBorder="1"/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1" fontId="3" fillId="0" borderId="6" xfId="0" applyNumberFormat="1" applyFont="1" applyFill="1" applyBorder="1" applyAlignment="1">
      <alignment horizontal="right" vertical="center" wrapText="1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2" borderId="8" xfId="0" applyFont="1" applyFill="1" applyBorder="1" applyAlignment="1">
      <alignment horizontal="centerContinuous" vertical="center" wrapText="1"/>
    </xf>
    <xf numFmtId="0" fontId="3" fillId="0" borderId="8" xfId="0" applyFont="1" applyBorder="1"/>
    <xf numFmtId="0" fontId="3" fillId="0" borderId="9" xfId="0" applyFont="1" applyBorder="1" applyAlignment="1">
      <alignment horizontal="right" vertical="center"/>
    </xf>
    <xf numFmtId="165" fontId="3" fillId="0" borderId="0" xfId="0" applyNumberFormat="1" applyFont="1" applyBorder="1"/>
    <xf numFmtId="0" fontId="7" fillId="0" borderId="0" xfId="0" applyFont="1" applyBorder="1"/>
    <xf numFmtId="0" fontId="8" fillId="0" borderId="0" xfId="0" applyFont="1"/>
    <xf numFmtId="0" fontId="7" fillId="0" borderId="0" xfId="0" applyFont="1" applyBorder="1" applyAlignment="1">
      <alignment horizontal="right" vertical="center"/>
    </xf>
    <xf numFmtId="0" fontId="3" fillId="2" borderId="5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vertical="center" wrapText="1"/>
    </xf>
    <xf numFmtId="0" fontId="10" fillId="0" borderId="0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3" fillId="2" borderId="8" xfId="0" applyFont="1" applyFill="1" applyBorder="1" applyAlignment="1">
      <alignment vertical="center" wrapText="1"/>
    </xf>
    <xf numFmtId="0" fontId="10" fillId="4" borderId="8" xfId="4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0" borderId="6" xfId="1" applyNumberFormat="1" applyFont="1" applyFill="1" applyBorder="1"/>
    <xf numFmtId="164" fontId="3" fillId="0" borderId="9" xfId="1" applyNumberFormat="1" applyFont="1" applyFill="1" applyBorder="1"/>
    <xf numFmtId="0" fontId="3" fillId="2" borderId="5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wrapText="1"/>
    </xf>
    <xf numFmtId="1" fontId="3" fillId="0" borderId="13" xfId="0" applyNumberFormat="1" applyFont="1" applyBorder="1" applyAlignment="1">
      <alignment horizontal="right" vertical="center" wrapText="1"/>
    </xf>
    <xf numFmtId="0" fontId="12" fillId="0" borderId="0" xfId="5" applyNumberFormat="1" applyFont="1" applyFill="1" applyBorder="1" applyAlignment="1" applyProtection="1">
      <alignment wrapText="1"/>
      <protection hidden="1"/>
    </xf>
    <xf numFmtId="0" fontId="3" fillId="0" borderId="5" xfId="5" applyNumberFormat="1" applyFont="1" applyFill="1" applyBorder="1" applyAlignment="1" applyProtection="1">
      <alignment wrapText="1"/>
      <protection hidden="1"/>
    </xf>
    <xf numFmtId="0" fontId="3" fillId="0" borderId="6" xfId="5" applyNumberFormat="1" applyFont="1" applyFill="1" applyBorder="1" applyAlignment="1" applyProtection="1">
      <alignment horizontal="right" vertical="center" wrapText="1"/>
      <protection hidden="1"/>
    </xf>
    <xf numFmtId="164" fontId="3" fillId="0" borderId="5" xfId="1" applyNumberFormat="1" applyFont="1" applyBorder="1" applyAlignment="1">
      <alignment horizontal="right" vertical="center"/>
    </xf>
    <xf numFmtId="166" fontId="3" fillId="0" borderId="5" xfId="3" applyNumberFormat="1" applyFont="1" applyBorder="1" applyAlignment="1">
      <alignment horizontal="right" vertical="center"/>
    </xf>
    <xf numFmtId="3" fontId="3" fillId="0" borderId="5" xfId="1" applyNumberFormat="1" applyFont="1" applyFill="1" applyBorder="1" applyAlignment="1">
      <alignment horizontal="right" vertical="center"/>
    </xf>
    <xf numFmtId="164" fontId="3" fillId="3" borderId="5" xfId="1" applyNumberFormat="1" applyFont="1" applyFill="1" applyBorder="1" applyAlignment="1">
      <alignment horizontal="right" vertical="center"/>
    </xf>
    <xf numFmtId="164" fontId="3" fillId="0" borderId="5" xfId="1" applyNumberFormat="1" applyFont="1" applyFill="1" applyBorder="1" applyAlignment="1">
      <alignment horizontal="right" vertical="center"/>
    </xf>
    <xf numFmtId="164" fontId="3" fillId="0" borderId="10" xfId="1" applyNumberFormat="1" applyFont="1" applyFill="1" applyBorder="1" applyAlignment="1">
      <alignment horizontal="right" vertical="center"/>
    </xf>
    <xf numFmtId="0" fontId="12" fillId="0" borderId="5" xfId="5" applyNumberFormat="1" applyFont="1" applyFill="1" applyBorder="1" applyAlignment="1" applyProtection="1">
      <alignment horizontal="right" vertical="center" wrapText="1"/>
      <protection hidden="1"/>
    </xf>
    <xf numFmtId="164" fontId="3" fillId="0" borderId="8" xfId="1" applyNumberFormat="1" applyFont="1" applyBorder="1" applyAlignment="1">
      <alignment horizontal="right" vertical="center"/>
    </xf>
    <xf numFmtId="167" fontId="12" fillId="0" borderId="5" xfId="3" applyNumberFormat="1" applyFont="1" applyFill="1" applyBorder="1" applyAlignment="1" applyProtection="1">
      <alignment horizontal="right" vertical="center" wrapText="1"/>
      <protection hidden="1"/>
    </xf>
    <xf numFmtId="0" fontId="3" fillId="0" borderId="5" xfId="0" applyFont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/>
    </xf>
    <xf numFmtId="164" fontId="3" fillId="3" borderId="5" xfId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2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5" xfId="5" applyNumberFormat="1" applyFont="1" applyFill="1" applyBorder="1" applyAlignment="1" applyProtection="1">
      <alignment horizontal="center" vertical="center" wrapText="1"/>
      <protection hidden="1"/>
    </xf>
    <xf numFmtId="168" fontId="3" fillId="3" borderId="5" xfId="3" applyNumberFormat="1" applyFont="1" applyFill="1" applyBorder="1" applyAlignment="1">
      <alignment horizontal="right" vertical="center"/>
    </xf>
    <xf numFmtId="168" fontId="3" fillId="0" borderId="8" xfId="3" applyNumberFormat="1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</cellXfs>
  <cellStyles count="6">
    <cellStyle name="Comma" xfId="3" builtinId="3"/>
    <cellStyle name="Comma [0]" xfId="1" builtinId="6"/>
    <cellStyle name="Normal" xfId="0" builtinId="0"/>
    <cellStyle name="Normal 3" xfId="5"/>
    <cellStyle name="Обычный_Лист1" xfId="4"/>
    <cellStyle name="Обычный_Лист1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M65"/>
  <sheetViews>
    <sheetView tabSelected="1" workbookViewId="0">
      <pane ySplit="5" topLeftCell="A23" activePane="bottomLeft" state="frozen"/>
      <selection pane="bottomLeft" activeCell="A28" sqref="A28:XFD28"/>
    </sheetView>
  </sheetViews>
  <sheetFormatPr defaultColWidth="12.5703125" defaultRowHeight="12.75"/>
  <cols>
    <col min="1" max="1" width="1.42578125" style="2" customWidth="1"/>
    <col min="2" max="2" width="13.140625" style="2" customWidth="1"/>
    <col min="3" max="3" width="14.7109375" style="2" customWidth="1"/>
    <col min="4" max="4" width="27.85546875" style="2" customWidth="1"/>
    <col min="5" max="7" width="11.42578125" style="2" customWidth="1"/>
    <col min="8" max="8" width="11" style="2" customWidth="1"/>
    <col min="9" max="9" width="12.28515625" style="2" customWidth="1"/>
    <col min="10" max="10" width="13" style="2" customWidth="1"/>
    <col min="11" max="11" width="15.5703125" style="2" customWidth="1"/>
    <col min="12" max="12" width="15.140625" style="3" customWidth="1"/>
    <col min="13" max="16384" width="12.5703125" style="2"/>
  </cols>
  <sheetData>
    <row r="2" spans="2:13" ht="14.25">
      <c r="B2" s="75" t="s">
        <v>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1"/>
    </row>
    <row r="3" spans="2:13" ht="14.25">
      <c r="B3" s="75" t="s">
        <v>112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1"/>
    </row>
    <row r="4" spans="2:13" ht="13.5" thickBot="1"/>
    <row r="5" spans="2:13" ht="38.25">
      <c r="B5" s="4" t="s">
        <v>1</v>
      </c>
      <c r="C5" s="5" t="s">
        <v>2</v>
      </c>
      <c r="D5" s="5" t="s">
        <v>3</v>
      </c>
      <c r="E5" s="5" t="s">
        <v>117</v>
      </c>
      <c r="F5" s="5" t="s">
        <v>115</v>
      </c>
      <c r="G5" s="5" t="s">
        <v>116</v>
      </c>
      <c r="H5" s="5" t="s">
        <v>103</v>
      </c>
      <c r="I5" s="5" t="s">
        <v>104</v>
      </c>
      <c r="J5" s="5" t="s">
        <v>105</v>
      </c>
      <c r="K5" s="6" t="s">
        <v>4</v>
      </c>
      <c r="L5" s="7" t="s">
        <v>5</v>
      </c>
    </row>
    <row r="6" spans="2:13" ht="38.25">
      <c r="B6" s="74" t="s">
        <v>6</v>
      </c>
      <c r="C6" s="8" t="s">
        <v>7</v>
      </c>
      <c r="D6" s="9" t="s">
        <v>8</v>
      </c>
      <c r="E6" s="59">
        <v>116</v>
      </c>
      <c r="F6" s="59">
        <v>50</v>
      </c>
      <c r="G6" s="59">
        <v>17</v>
      </c>
      <c r="H6" s="10">
        <v>400150</v>
      </c>
      <c r="I6" s="10">
        <v>40400</v>
      </c>
      <c r="J6" s="10">
        <f>H6-I6</f>
        <v>359750</v>
      </c>
      <c r="K6" s="11" t="s">
        <v>9</v>
      </c>
      <c r="L6" s="12">
        <v>217001806827001</v>
      </c>
    </row>
    <row r="7" spans="2:13" ht="38.25">
      <c r="B7" s="74"/>
      <c r="C7" s="8" t="s">
        <v>10</v>
      </c>
      <c r="D7" s="9" t="s">
        <v>11</v>
      </c>
      <c r="E7" s="59">
        <v>47</v>
      </c>
      <c r="F7" s="59">
        <v>13</v>
      </c>
      <c r="G7" s="59">
        <v>1</v>
      </c>
      <c r="H7" s="10">
        <v>75020</v>
      </c>
      <c r="I7" s="10">
        <v>5600</v>
      </c>
      <c r="J7" s="10">
        <f t="shared" ref="J7:J8" si="0">H7-I7</f>
        <v>69420</v>
      </c>
      <c r="K7" s="11" t="s">
        <v>9</v>
      </c>
      <c r="L7" s="12">
        <v>217001806686001</v>
      </c>
    </row>
    <row r="8" spans="2:13" ht="38.25">
      <c r="B8" s="74"/>
      <c r="C8" s="8" t="s">
        <v>12</v>
      </c>
      <c r="D8" s="13" t="s">
        <v>102</v>
      </c>
      <c r="E8" s="63">
        <v>13</v>
      </c>
      <c r="F8" s="63">
        <v>7</v>
      </c>
      <c r="G8" s="63" t="s">
        <v>114</v>
      </c>
      <c r="H8" s="10">
        <v>37160</v>
      </c>
      <c r="I8" s="10">
        <v>5600</v>
      </c>
      <c r="J8" s="10">
        <f t="shared" si="0"/>
        <v>31560</v>
      </c>
      <c r="K8" s="11" t="s">
        <v>9</v>
      </c>
      <c r="L8" s="12">
        <v>217001809870001</v>
      </c>
    </row>
    <row r="9" spans="2:13">
      <c r="B9" s="14" t="s">
        <v>13</v>
      </c>
      <c r="C9" s="15"/>
      <c r="D9" s="15"/>
      <c r="E9" s="60">
        <f>SUM(E6:E8)</f>
        <v>176</v>
      </c>
      <c r="F9" s="60">
        <f t="shared" ref="F9:G9" si="1">SUM(F6:F8)</f>
        <v>70</v>
      </c>
      <c r="G9" s="60">
        <f t="shared" si="1"/>
        <v>18</v>
      </c>
      <c r="H9" s="16">
        <f>SUM(H6:H8)</f>
        <v>512330</v>
      </c>
      <c r="I9" s="16">
        <f t="shared" ref="I9:J9" si="2">SUM(I6:I8)</f>
        <v>51600</v>
      </c>
      <c r="J9" s="16">
        <f t="shared" si="2"/>
        <v>460730</v>
      </c>
      <c r="K9" s="17"/>
      <c r="L9" s="18"/>
    </row>
    <row r="10" spans="2:13" s="19" customFormat="1" ht="38.25">
      <c r="B10" s="76" t="s">
        <v>14</v>
      </c>
      <c r="C10" s="77" t="s">
        <v>15</v>
      </c>
      <c r="D10" s="9" t="s">
        <v>16</v>
      </c>
      <c r="E10" s="59">
        <v>182</v>
      </c>
      <c r="F10" s="59">
        <v>37</v>
      </c>
      <c r="G10" s="59">
        <v>145</v>
      </c>
      <c r="H10" s="54">
        <v>1117130</v>
      </c>
      <c r="I10" s="54">
        <v>138900</v>
      </c>
      <c r="J10" s="54">
        <f>H10-I10</f>
        <v>978230</v>
      </c>
      <c r="K10" s="11" t="s">
        <v>9</v>
      </c>
      <c r="L10" s="12">
        <v>217001806751001</v>
      </c>
    </row>
    <row r="11" spans="2:13" s="19" customFormat="1" ht="38.25">
      <c r="B11" s="76"/>
      <c r="C11" s="77"/>
      <c r="D11" s="9" t="s">
        <v>17</v>
      </c>
      <c r="E11" s="59">
        <v>403</v>
      </c>
      <c r="F11" s="59">
        <v>173</v>
      </c>
      <c r="G11" s="59" t="s">
        <v>114</v>
      </c>
      <c r="H11" s="54">
        <v>953520</v>
      </c>
      <c r="I11" s="54">
        <v>76000</v>
      </c>
      <c r="J11" s="54">
        <f t="shared" ref="J11:J14" si="3">H11-I11</f>
        <v>877520</v>
      </c>
      <c r="K11" s="11" t="s">
        <v>9</v>
      </c>
      <c r="L11" s="12">
        <v>217001806769001</v>
      </c>
    </row>
    <row r="12" spans="2:13" s="19" customFormat="1" ht="25.5" customHeight="1">
      <c r="B12" s="76"/>
      <c r="C12" s="77"/>
      <c r="D12" s="9" t="s">
        <v>99</v>
      </c>
      <c r="E12" s="59">
        <v>182</v>
      </c>
      <c r="F12" s="59">
        <v>89</v>
      </c>
      <c r="G12" s="59" t="s">
        <v>114</v>
      </c>
      <c r="H12" s="54">
        <v>495160</v>
      </c>
      <c r="I12" s="54">
        <v>50000</v>
      </c>
      <c r="J12" s="54">
        <f t="shared" si="3"/>
        <v>445160</v>
      </c>
      <c r="K12" s="11" t="s">
        <v>9</v>
      </c>
      <c r="L12" s="12">
        <v>217001811553001</v>
      </c>
    </row>
    <row r="13" spans="2:13" ht="38.25">
      <c r="B13" s="76"/>
      <c r="C13" s="77"/>
      <c r="D13" s="9" t="s">
        <v>18</v>
      </c>
      <c r="E13" s="59">
        <v>57</v>
      </c>
      <c r="F13" s="59">
        <v>18</v>
      </c>
      <c r="G13" s="59">
        <v>11</v>
      </c>
      <c r="H13" s="54">
        <v>172120</v>
      </c>
      <c r="I13" s="54">
        <v>17000</v>
      </c>
      <c r="J13" s="54">
        <f t="shared" si="3"/>
        <v>155120</v>
      </c>
      <c r="K13" s="11" t="s">
        <v>9</v>
      </c>
      <c r="L13" s="12">
        <v>217001811595001</v>
      </c>
    </row>
    <row r="14" spans="2:13" ht="38.25">
      <c r="B14" s="76"/>
      <c r="C14" s="20" t="s">
        <v>19</v>
      </c>
      <c r="D14" s="9" t="s">
        <v>20</v>
      </c>
      <c r="E14" s="59">
        <v>138</v>
      </c>
      <c r="F14" s="59">
        <v>64</v>
      </c>
      <c r="G14" s="59">
        <v>24</v>
      </c>
      <c r="H14" s="54">
        <v>526400</v>
      </c>
      <c r="I14" s="54">
        <v>56000</v>
      </c>
      <c r="J14" s="54">
        <f t="shared" si="3"/>
        <v>470400</v>
      </c>
      <c r="K14" s="11" t="s">
        <v>9</v>
      </c>
      <c r="L14" s="12">
        <v>217001812643001</v>
      </c>
    </row>
    <row r="15" spans="2:13">
      <c r="B15" s="14" t="s">
        <v>21</v>
      </c>
      <c r="C15" s="15"/>
      <c r="D15" s="15"/>
      <c r="E15" s="61">
        <f>SUM(E10:E14)</f>
        <v>962</v>
      </c>
      <c r="F15" s="61">
        <f t="shared" ref="F15:G15" si="4">SUM(F10:F14)</f>
        <v>381</v>
      </c>
      <c r="G15" s="61">
        <f t="shared" si="4"/>
        <v>180</v>
      </c>
      <c r="H15" s="53">
        <f>SUM(H10:H14)</f>
        <v>3264330</v>
      </c>
      <c r="I15" s="53">
        <f t="shared" ref="I15:J15" si="5">SUM(I10:I14)</f>
        <v>337900</v>
      </c>
      <c r="J15" s="53">
        <f t="shared" si="5"/>
        <v>2926430</v>
      </c>
      <c r="K15" s="17"/>
      <c r="L15" s="18"/>
    </row>
    <row r="16" spans="2:13" ht="38.25">
      <c r="B16" s="74" t="s">
        <v>110</v>
      </c>
      <c r="C16" s="8" t="s">
        <v>22</v>
      </c>
      <c r="D16" s="9" t="s">
        <v>23</v>
      </c>
      <c r="E16" s="59">
        <v>103</v>
      </c>
      <c r="F16" s="59">
        <v>47</v>
      </c>
      <c r="G16" s="59">
        <v>18</v>
      </c>
      <c r="H16" s="50">
        <v>387280</v>
      </c>
      <c r="I16" s="50">
        <v>37500</v>
      </c>
      <c r="J16" s="51">
        <f>H16-I16</f>
        <v>349780</v>
      </c>
      <c r="K16" s="11" t="s">
        <v>9</v>
      </c>
      <c r="L16" s="12">
        <v>217001813351001</v>
      </c>
    </row>
    <row r="17" spans="2:12" ht="38.25">
      <c r="B17" s="74"/>
      <c r="C17" s="8" t="s">
        <v>24</v>
      </c>
      <c r="D17" s="9" t="s">
        <v>25</v>
      </c>
      <c r="E17" s="59">
        <v>86</v>
      </c>
      <c r="F17" s="59">
        <v>41</v>
      </c>
      <c r="G17" s="59">
        <v>18</v>
      </c>
      <c r="H17" s="50">
        <v>358600</v>
      </c>
      <c r="I17" s="50">
        <v>37500</v>
      </c>
      <c r="J17" s="51">
        <f t="shared" ref="J17:J20" si="6">H17-I17</f>
        <v>321100</v>
      </c>
      <c r="K17" s="11" t="s">
        <v>9</v>
      </c>
      <c r="L17" s="12">
        <v>217001805381001</v>
      </c>
    </row>
    <row r="18" spans="2:12" ht="38.25">
      <c r="B18" s="74"/>
      <c r="C18" s="8" t="s">
        <v>26</v>
      </c>
      <c r="D18" s="9" t="s">
        <v>27</v>
      </c>
      <c r="E18" s="59">
        <v>8</v>
      </c>
      <c r="F18" s="59">
        <v>5</v>
      </c>
      <c r="G18" s="59" t="s">
        <v>114</v>
      </c>
      <c r="H18" s="50">
        <v>29300</v>
      </c>
      <c r="I18" s="50">
        <v>2800</v>
      </c>
      <c r="J18" s="51">
        <f t="shared" si="6"/>
        <v>26500</v>
      </c>
      <c r="K18" s="11" t="s">
        <v>9</v>
      </c>
      <c r="L18" s="12">
        <v>217001810076002</v>
      </c>
    </row>
    <row r="19" spans="2:12">
      <c r="B19" s="74"/>
      <c r="C19" s="20" t="s">
        <v>28</v>
      </c>
      <c r="D19" s="20"/>
      <c r="E19" s="62" t="s">
        <v>114</v>
      </c>
      <c r="F19" s="62" t="s">
        <v>114</v>
      </c>
      <c r="G19" s="62" t="s">
        <v>114</v>
      </c>
      <c r="H19" s="52"/>
      <c r="I19" s="52"/>
      <c r="J19" s="51">
        <f t="shared" si="6"/>
        <v>0</v>
      </c>
      <c r="K19" s="21"/>
      <c r="L19" s="22"/>
    </row>
    <row r="20" spans="2:12" ht="38.25">
      <c r="B20" s="74"/>
      <c r="C20" s="8" t="s">
        <v>29</v>
      </c>
      <c r="D20" s="9" t="s">
        <v>30</v>
      </c>
      <c r="E20" s="59">
        <v>36</v>
      </c>
      <c r="F20" s="59">
        <v>11</v>
      </c>
      <c r="G20" s="59">
        <v>11</v>
      </c>
      <c r="H20" s="50">
        <v>124030</v>
      </c>
      <c r="I20" s="50">
        <v>13000</v>
      </c>
      <c r="J20" s="51">
        <f t="shared" si="6"/>
        <v>111030</v>
      </c>
      <c r="K20" s="11" t="s">
        <v>9</v>
      </c>
      <c r="L20" s="12">
        <v>217001813328001</v>
      </c>
    </row>
    <row r="21" spans="2:12">
      <c r="B21" s="14" t="s">
        <v>31</v>
      </c>
      <c r="C21" s="15"/>
      <c r="D21" s="15"/>
      <c r="E21" s="61">
        <f>SUM(E16:E20)</f>
        <v>233</v>
      </c>
      <c r="F21" s="61">
        <f t="shared" ref="F21:G21" si="7">SUM(F16:F20)</f>
        <v>104</v>
      </c>
      <c r="G21" s="61">
        <f t="shared" si="7"/>
        <v>47</v>
      </c>
      <c r="H21" s="53">
        <f>SUM(H16:H20)</f>
        <v>899210</v>
      </c>
      <c r="I21" s="53">
        <f t="shared" ref="I21:J21" si="8">SUM(I16:I20)</f>
        <v>90800</v>
      </c>
      <c r="J21" s="53">
        <f t="shared" si="8"/>
        <v>808410</v>
      </c>
      <c r="K21" s="17"/>
      <c r="L21" s="18"/>
    </row>
    <row r="22" spans="2:12" s="19" customFormat="1" ht="38.25">
      <c r="B22" s="71" t="s">
        <v>32</v>
      </c>
      <c r="C22" s="77" t="s">
        <v>33</v>
      </c>
      <c r="D22" s="9" t="s">
        <v>34</v>
      </c>
      <c r="E22" s="59">
        <v>138</v>
      </c>
      <c r="F22" s="59">
        <v>38</v>
      </c>
      <c r="G22" s="59">
        <v>100</v>
      </c>
      <c r="H22" s="54">
        <v>913950</v>
      </c>
      <c r="I22" s="54">
        <v>98800</v>
      </c>
      <c r="J22" s="54">
        <f>H22-I22</f>
        <v>815150</v>
      </c>
      <c r="K22" s="11" t="s">
        <v>9</v>
      </c>
      <c r="L22" s="12">
        <v>217001801430001</v>
      </c>
    </row>
    <row r="23" spans="2:12" s="19" customFormat="1" ht="38.25">
      <c r="B23" s="72"/>
      <c r="C23" s="77"/>
      <c r="D23" s="9" t="s">
        <v>35</v>
      </c>
      <c r="E23" s="59">
        <v>41</v>
      </c>
      <c r="F23" s="59" t="s">
        <v>114</v>
      </c>
      <c r="G23" s="59">
        <v>41</v>
      </c>
      <c r="H23" s="54">
        <v>250880</v>
      </c>
      <c r="I23" s="54">
        <v>0</v>
      </c>
      <c r="J23" s="54">
        <f t="shared" ref="J23:J60" si="9">H23-I23</f>
        <v>250880</v>
      </c>
      <c r="K23" s="11" t="s">
        <v>9</v>
      </c>
      <c r="L23" s="12">
        <v>217001816420001</v>
      </c>
    </row>
    <row r="24" spans="2:12" ht="38.25">
      <c r="B24" s="72"/>
      <c r="C24" s="77"/>
      <c r="D24" s="23" t="s">
        <v>36</v>
      </c>
      <c r="E24" s="59">
        <v>540</v>
      </c>
      <c r="F24" s="59">
        <v>278</v>
      </c>
      <c r="G24" s="59" t="s">
        <v>114</v>
      </c>
      <c r="H24" s="54">
        <v>1454130</v>
      </c>
      <c r="I24" s="54">
        <v>154400</v>
      </c>
      <c r="J24" s="54">
        <f t="shared" si="9"/>
        <v>1299730</v>
      </c>
      <c r="K24" s="11" t="s">
        <v>9</v>
      </c>
      <c r="L24" s="12">
        <v>217001813740001</v>
      </c>
    </row>
    <row r="25" spans="2:12" ht="38.25">
      <c r="B25" s="72"/>
      <c r="C25" s="20" t="s">
        <v>37</v>
      </c>
      <c r="D25" s="23" t="s">
        <v>38</v>
      </c>
      <c r="E25" s="59">
        <v>102</v>
      </c>
      <c r="F25" s="59">
        <v>42</v>
      </c>
      <c r="G25" s="59">
        <v>25</v>
      </c>
      <c r="H25" s="54">
        <v>403200</v>
      </c>
      <c r="I25" s="54">
        <v>39100</v>
      </c>
      <c r="J25" s="54">
        <f t="shared" si="9"/>
        <v>364100</v>
      </c>
      <c r="K25" s="11" t="s">
        <v>9</v>
      </c>
      <c r="L25" s="12">
        <v>217001801422001</v>
      </c>
    </row>
    <row r="26" spans="2:12" ht="38.25">
      <c r="B26" s="72"/>
      <c r="C26" s="20" t="s">
        <v>39</v>
      </c>
      <c r="D26" s="23" t="s">
        <v>40</v>
      </c>
      <c r="E26" s="59">
        <v>19</v>
      </c>
      <c r="F26" s="59">
        <v>11</v>
      </c>
      <c r="G26" s="59">
        <v>5</v>
      </c>
      <c r="H26" s="54">
        <v>89610</v>
      </c>
      <c r="I26" s="54">
        <v>9300</v>
      </c>
      <c r="J26" s="54">
        <f t="shared" si="9"/>
        <v>80310</v>
      </c>
      <c r="K26" s="11" t="s">
        <v>9</v>
      </c>
      <c r="L26" s="12">
        <v>217001805977001</v>
      </c>
    </row>
    <row r="27" spans="2:12" ht="38.25">
      <c r="B27" s="72"/>
      <c r="C27" s="20" t="s">
        <v>41</v>
      </c>
      <c r="D27" s="23" t="s">
        <v>42</v>
      </c>
      <c r="E27" s="59">
        <v>341</v>
      </c>
      <c r="F27" s="59">
        <v>134</v>
      </c>
      <c r="G27" s="59">
        <v>66</v>
      </c>
      <c r="H27" s="54">
        <v>1193950</v>
      </c>
      <c r="I27" s="54">
        <v>116200</v>
      </c>
      <c r="J27" s="54">
        <f t="shared" si="9"/>
        <v>1077750</v>
      </c>
      <c r="K27" s="11" t="s">
        <v>9</v>
      </c>
      <c r="L27" s="12">
        <v>217001805704001</v>
      </c>
    </row>
    <row r="28" spans="2:12" ht="38.25">
      <c r="B28" s="72"/>
      <c r="C28" s="20" t="s">
        <v>43</v>
      </c>
      <c r="D28" s="23" t="s">
        <v>44</v>
      </c>
      <c r="E28" s="59">
        <v>58</v>
      </c>
      <c r="F28" s="59">
        <v>28</v>
      </c>
      <c r="G28" s="59">
        <v>9</v>
      </c>
      <c r="H28" s="54">
        <v>192240</v>
      </c>
      <c r="I28" s="54">
        <v>20700</v>
      </c>
      <c r="J28" s="54">
        <f t="shared" si="9"/>
        <v>171540</v>
      </c>
      <c r="K28" s="11" t="s">
        <v>9</v>
      </c>
      <c r="L28" s="12">
        <v>217001801463001</v>
      </c>
    </row>
    <row r="29" spans="2:12" ht="25.5" customHeight="1">
      <c r="B29" s="72"/>
      <c r="C29" s="20" t="s">
        <v>45</v>
      </c>
      <c r="D29" s="20" t="s">
        <v>46</v>
      </c>
      <c r="E29" s="62">
        <v>195</v>
      </c>
      <c r="F29" s="62">
        <v>83</v>
      </c>
      <c r="G29" s="62">
        <v>40</v>
      </c>
      <c r="H29" s="54">
        <v>733680</v>
      </c>
      <c r="I29" s="54">
        <v>71400</v>
      </c>
      <c r="J29" s="54">
        <f t="shared" si="9"/>
        <v>662280</v>
      </c>
      <c r="K29" s="11" t="s">
        <v>9</v>
      </c>
      <c r="L29" s="12">
        <v>217001805993001</v>
      </c>
    </row>
    <row r="30" spans="2:12" ht="25.5" customHeight="1">
      <c r="B30" s="72"/>
      <c r="C30" s="20" t="s">
        <v>47</v>
      </c>
      <c r="D30" s="23" t="s">
        <v>48</v>
      </c>
      <c r="E30" s="59">
        <v>55</v>
      </c>
      <c r="F30" s="59">
        <v>21</v>
      </c>
      <c r="G30" s="59">
        <v>13</v>
      </c>
      <c r="H30" s="54">
        <v>202490</v>
      </c>
      <c r="I30" s="54">
        <v>20400</v>
      </c>
      <c r="J30" s="54">
        <f t="shared" si="9"/>
        <v>182090</v>
      </c>
      <c r="K30" s="11" t="s">
        <v>9</v>
      </c>
      <c r="L30" s="12">
        <v>217001805944001</v>
      </c>
    </row>
    <row r="31" spans="2:12" ht="38.25">
      <c r="B31" s="72"/>
      <c r="C31" s="20" t="s">
        <v>113</v>
      </c>
      <c r="D31" s="23" t="s">
        <v>49</v>
      </c>
      <c r="E31" s="59">
        <v>144</v>
      </c>
      <c r="F31" s="59">
        <v>64</v>
      </c>
      <c r="G31" s="59">
        <v>22</v>
      </c>
      <c r="H31" s="54">
        <v>493770</v>
      </c>
      <c r="I31" s="54">
        <v>49500</v>
      </c>
      <c r="J31" s="54">
        <f t="shared" si="9"/>
        <v>444270</v>
      </c>
      <c r="K31" s="11" t="s">
        <v>9</v>
      </c>
      <c r="L31" s="12">
        <v>217001801455001</v>
      </c>
    </row>
    <row r="32" spans="2:12" ht="38.25">
      <c r="B32" s="72"/>
      <c r="C32" s="20" t="s">
        <v>50</v>
      </c>
      <c r="D32" s="23" t="s">
        <v>51</v>
      </c>
      <c r="E32" s="59">
        <v>361</v>
      </c>
      <c r="F32" s="59">
        <v>155</v>
      </c>
      <c r="G32" s="59">
        <v>62</v>
      </c>
      <c r="H32" s="54">
        <v>1264840</v>
      </c>
      <c r="I32" s="54">
        <v>125300</v>
      </c>
      <c r="J32" s="54">
        <f t="shared" si="9"/>
        <v>1139540</v>
      </c>
      <c r="K32" s="11" t="s">
        <v>9</v>
      </c>
      <c r="L32" s="12">
        <v>217001804335001</v>
      </c>
    </row>
    <row r="33" spans="2:12" ht="38.25">
      <c r="B33" s="72"/>
      <c r="C33" s="20" t="s">
        <v>52</v>
      </c>
      <c r="D33" s="23" t="s">
        <v>53</v>
      </c>
      <c r="E33" s="59">
        <v>143</v>
      </c>
      <c r="F33" s="59">
        <v>53</v>
      </c>
      <c r="G33" s="59">
        <v>31</v>
      </c>
      <c r="H33" s="54">
        <v>499960</v>
      </c>
      <c r="I33" s="54">
        <v>49000</v>
      </c>
      <c r="J33" s="54">
        <f t="shared" si="9"/>
        <v>450960</v>
      </c>
      <c r="K33" s="11" t="s">
        <v>9</v>
      </c>
      <c r="L33" s="12">
        <v>217001804343001</v>
      </c>
    </row>
    <row r="34" spans="2:12" ht="38.25">
      <c r="B34" s="72"/>
      <c r="C34" s="8" t="s">
        <v>54</v>
      </c>
      <c r="D34" s="23" t="s">
        <v>55</v>
      </c>
      <c r="E34" s="59">
        <v>189</v>
      </c>
      <c r="F34" s="59">
        <v>85</v>
      </c>
      <c r="G34" s="59">
        <v>40</v>
      </c>
      <c r="H34" s="50">
        <v>723720</v>
      </c>
      <c r="I34" s="50">
        <v>72500</v>
      </c>
      <c r="J34" s="54">
        <f t="shared" si="9"/>
        <v>651220</v>
      </c>
      <c r="K34" s="11" t="s">
        <v>9</v>
      </c>
      <c r="L34" s="12">
        <v>217001812890001</v>
      </c>
    </row>
    <row r="35" spans="2:12" ht="38.25">
      <c r="B35" s="72"/>
      <c r="C35" s="8" t="s">
        <v>56</v>
      </c>
      <c r="D35" s="23" t="s">
        <v>57</v>
      </c>
      <c r="E35" s="59">
        <v>49</v>
      </c>
      <c r="F35" s="59">
        <v>19</v>
      </c>
      <c r="G35" s="59">
        <v>10</v>
      </c>
      <c r="H35" s="50">
        <v>157620</v>
      </c>
      <c r="I35" s="50">
        <v>16900</v>
      </c>
      <c r="J35" s="54">
        <f t="shared" si="9"/>
        <v>140720</v>
      </c>
      <c r="K35" s="11" t="s">
        <v>9</v>
      </c>
      <c r="L35" s="12">
        <v>217001812874001</v>
      </c>
    </row>
    <row r="36" spans="2:12" ht="25.5" customHeight="1">
      <c r="B36" s="72"/>
      <c r="C36" s="77" t="s">
        <v>58</v>
      </c>
      <c r="D36" s="23" t="s">
        <v>59</v>
      </c>
      <c r="E36" s="59">
        <v>224</v>
      </c>
      <c r="F36" s="59">
        <v>91</v>
      </c>
      <c r="G36" s="59">
        <v>61</v>
      </c>
      <c r="H36" s="50">
        <v>934580</v>
      </c>
      <c r="I36" s="50">
        <v>89200</v>
      </c>
      <c r="J36" s="54">
        <f t="shared" si="9"/>
        <v>845380</v>
      </c>
      <c r="K36" s="11" t="s">
        <v>9</v>
      </c>
      <c r="L36" s="12">
        <v>217001812825001</v>
      </c>
    </row>
    <row r="37" spans="2:12" ht="38.25">
      <c r="B37" s="72"/>
      <c r="C37" s="77"/>
      <c r="D37" s="23" t="s">
        <v>60</v>
      </c>
      <c r="E37" s="59">
        <v>113</v>
      </c>
      <c r="F37" s="59">
        <v>67</v>
      </c>
      <c r="G37" s="59" t="s">
        <v>114</v>
      </c>
      <c r="H37" s="50">
        <v>364780</v>
      </c>
      <c r="I37" s="50">
        <v>37200</v>
      </c>
      <c r="J37" s="54">
        <f t="shared" si="9"/>
        <v>327580</v>
      </c>
      <c r="K37" s="11" t="s">
        <v>9</v>
      </c>
      <c r="L37" s="12">
        <v>217001812833001</v>
      </c>
    </row>
    <row r="38" spans="2:12" ht="38.25">
      <c r="B38" s="72"/>
      <c r="C38" s="8" t="s">
        <v>61</v>
      </c>
      <c r="D38" s="23" t="s">
        <v>62</v>
      </c>
      <c r="E38" s="59">
        <v>47</v>
      </c>
      <c r="F38" s="59">
        <v>23</v>
      </c>
      <c r="G38" s="59">
        <v>9</v>
      </c>
      <c r="H38" s="50">
        <v>184470</v>
      </c>
      <c r="I38" s="50">
        <v>18500</v>
      </c>
      <c r="J38" s="54">
        <f t="shared" si="9"/>
        <v>165970</v>
      </c>
      <c r="K38" s="11" t="s">
        <v>9</v>
      </c>
      <c r="L38" s="12">
        <v>217001805811001</v>
      </c>
    </row>
    <row r="39" spans="2:12" ht="38.25">
      <c r="B39" s="72"/>
      <c r="C39" s="8" t="s">
        <v>63</v>
      </c>
      <c r="D39" s="23" t="s">
        <v>64</v>
      </c>
      <c r="E39" s="59">
        <v>94</v>
      </c>
      <c r="F39" s="59">
        <v>38</v>
      </c>
      <c r="G39" s="59">
        <v>19</v>
      </c>
      <c r="H39" s="54">
        <v>305560</v>
      </c>
      <c r="I39" s="54">
        <v>32600</v>
      </c>
      <c r="J39" s="54">
        <f t="shared" si="9"/>
        <v>272960</v>
      </c>
      <c r="K39" s="11" t="s">
        <v>9</v>
      </c>
      <c r="L39" s="12">
        <v>217001805894001</v>
      </c>
    </row>
    <row r="40" spans="2:12" ht="38.25">
      <c r="B40" s="72"/>
      <c r="C40" s="8" t="s">
        <v>65</v>
      </c>
      <c r="D40" s="23" t="s">
        <v>66</v>
      </c>
      <c r="E40" s="59">
        <v>52</v>
      </c>
      <c r="F40" s="59">
        <v>34</v>
      </c>
      <c r="G40" s="59" t="s">
        <v>114</v>
      </c>
      <c r="H40" s="50">
        <v>174430</v>
      </c>
      <c r="I40" s="50">
        <v>18900</v>
      </c>
      <c r="J40" s="54">
        <f t="shared" si="9"/>
        <v>155530</v>
      </c>
      <c r="K40" s="11" t="s">
        <v>9</v>
      </c>
      <c r="L40" s="12">
        <v>217001804392001</v>
      </c>
    </row>
    <row r="41" spans="2:12" ht="25.5" customHeight="1">
      <c r="B41" s="72"/>
      <c r="C41" s="77" t="s">
        <v>67</v>
      </c>
      <c r="D41" s="23" t="s">
        <v>68</v>
      </c>
      <c r="E41" s="59">
        <v>265</v>
      </c>
      <c r="F41" s="59">
        <v>104</v>
      </c>
      <c r="G41" s="59">
        <v>63</v>
      </c>
      <c r="H41" s="50">
        <v>1024770</v>
      </c>
      <c r="I41" s="50">
        <v>97700</v>
      </c>
      <c r="J41" s="54">
        <f t="shared" si="9"/>
        <v>927070</v>
      </c>
      <c r="K41" s="11" t="s">
        <v>9</v>
      </c>
      <c r="L41" s="12">
        <v>217001805951001</v>
      </c>
    </row>
    <row r="42" spans="2:12" ht="25.5" customHeight="1">
      <c r="B42" s="72"/>
      <c r="C42" s="77"/>
      <c r="D42" s="23" t="s">
        <v>69</v>
      </c>
      <c r="E42" s="59">
        <v>246</v>
      </c>
      <c r="F42" s="59">
        <v>102</v>
      </c>
      <c r="G42" s="59">
        <v>52</v>
      </c>
      <c r="H42" s="50">
        <v>870170</v>
      </c>
      <c r="I42" s="50">
        <v>89600</v>
      </c>
      <c r="J42" s="54">
        <f t="shared" si="9"/>
        <v>780570</v>
      </c>
      <c r="K42" s="11" t="s">
        <v>9</v>
      </c>
      <c r="L42" s="12">
        <v>217001801471001</v>
      </c>
    </row>
    <row r="43" spans="2:12" ht="25.5" customHeight="1">
      <c r="B43" s="72"/>
      <c r="C43" s="8" t="s">
        <v>70</v>
      </c>
      <c r="D43" s="23" t="s">
        <v>71</v>
      </c>
      <c r="E43" s="59">
        <v>116</v>
      </c>
      <c r="F43" s="59">
        <v>45</v>
      </c>
      <c r="G43" s="59">
        <v>29</v>
      </c>
      <c r="H43" s="50">
        <v>453810</v>
      </c>
      <c r="I43" s="50">
        <v>43300</v>
      </c>
      <c r="J43" s="54">
        <f t="shared" si="9"/>
        <v>410510</v>
      </c>
      <c r="K43" s="11" t="s">
        <v>9</v>
      </c>
      <c r="L43" s="12">
        <v>217001812783001</v>
      </c>
    </row>
    <row r="44" spans="2:12" ht="25.5" customHeight="1">
      <c r="B44" s="72"/>
      <c r="C44" s="8" t="s">
        <v>72</v>
      </c>
      <c r="D44" s="23" t="s">
        <v>73</v>
      </c>
      <c r="E44" s="59">
        <v>78</v>
      </c>
      <c r="F44" s="59">
        <v>42</v>
      </c>
      <c r="G44" s="59">
        <v>13</v>
      </c>
      <c r="H44" s="50">
        <v>318810</v>
      </c>
      <c r="I44" s="50">
        <v>31500</v>
      </c>
      <c r="J44" s="54">
        <f t="shared" si="9"/>
        <v>287310</v>
      </c>
      <c r="K44" s="11" t="s">
        <v>9</v>
      </c>
      <c r="L44" s="12">
        <v>217001812759001</v>
      </c>
    </row>
    <row r="45" spans="2:12" ht="25.5" customHeight="1">
      <c r="B45" s="72"/>
      <c r="C45" s="8" t="s">
        <v>74</v>
      </c>
      <c r="D45" s="23" t="s">
        <v>75</v>
      </c>
      <c r="E45" s="59">
        <v>88</v>
      </c>
      <c r="F45" s="59">
        <v>36</v>
      </c>
      <c r="G45" s="59">
        <v>25</v>
      </c>
      <c r="H45" s="50">
        <v>381320</v>
      </c>
      <c r="I45" s="50">
        <v>35800</v>
      </c>
      <c r="J45" s="54">
        <f t="shared" si="9"/>
        <v>345520</v>
      </c>
      <c r="K45" s="11" t="s">
        <v>9</v>
      </c>
      <c r="L45" s="12">
        <v>217001801505001</v>
      </c>
    </row>
    <row r="46" spans="2:12" ht="25.5" customHeight="1">
      <c r="B46" s="72"/>
      <c r="C46" s="20" t="s">
        <v>76</v>
      </c>
      <c r="D46" s="23" t="s">
        <v>77</v>
      </c>
      <c r="E46" s="59">
        <v>104</v>
      </c>
      <c r="F46" s="59">
        <v>49</v>
      </c>
      <c r="G46" s="59">
        <v>11</v>
      </c>
      <c r="H46" s="54">
        <v>339840</v>
      </c>
      <c r="I46" s="54">
        <v>34200</v>
      </c>
      <c r="J46" s="54">
        <f t="shared" si="9"/>
        <v>305640</v>
      </c>
      <c r="K46" s="11" t="s">
        <v>9</v>
      </c>
      <c r="L46" s="12">
        <v>217001812858001</v>
      </c>
    </row>
    <row r="47" spans="2:12" ht="25.5" customHeight="1">
      <c r="B47" s="72"/>
      <c r="C47" s="20" t="s">
        <v>78</v>
      </c>
      <c r="D47" s="23" t="s">
        <v>79</v>
      </c>
      <c r="E47" s="59">
        <v>220</v>
      </c>
      <c r="F47" s="59">
        <v>86</v>
      </c>
      <c r="G47" s="59">
        <v>34</v>
      </c>
      <c r="H47" s="54">
        <v>727100</v>
      </c>
      <c r="I47" s="54">
        <v>69300</v>
      </c>
      <c r="J47" s="54">
        <f t="shared" si="9"/>
        <v>657800</v>
      </c>
      <c r="K47" s="11" t="s">
        <v>9</v>
      </c>
      <c r="L47" s="12">
        <v>217001801521001</v>
      </c>
    </row>
    <row r="48" spans="2:12" ht="38.25">
      <c r="B48" s="72"/>
      <c r="C48" s="20" t="s">
        <v>80</v>
      </c>
      <c r="D48" s="23" t="s">
        <v>81</v>
      </c>
      <c r="E48" s="59">
        <v>204</v>
      </c>
      <c r="F48" s="59">
        <v>83</v>
      </c>
      <c r="G48" s="59">
        <v>51</v>
      </c>
      <c r="H48" s="54">
        <v>783760</v>
      </c>
      <c r="I48" s="54">
        <v>79600</v>
      </c>
      <c r="J48" s="54">
        <f t="shared" si="9"/>
        <v>704160</v>
      </c>
      <c r="K48" s="11" t="s">
        <v>9</v>
      </c>
      <c r="L48" s="12">
        <v>217001804459001</v>
      </c>
    </row>
    <row r="49" spans="2:13" ht="38.25">
      <c r="B49" s="72"/>
      <c r="C49" s="20" t="s">
        <v>82</v>
      </c>
      <c r="D49" s="23" t="s">
        <v>83</v>
      </c>
      <c r="E49" s="59">
        <v>311</v>
      </c>
      <c r="F49" s="59">
        <v>143</v>
      </c>
      <c r="G49" s="59">
        <v>58</v>
      </c>
      <c r="H49" s="54">
        <v>1134830</v>
      </c>
      <c r="I49" s="54">
        <v>116100</v>
      </c>
      <c r="J49" s="54">
        <f t="shared" si="9"/>
        <v>1018730</v>
      </c>
      <c r="K49" s="11" t="s">
        <v>9</v>
      </c>
      <c r="L49" s="12">
        <v>217001805886001</v>
      </c>
    </row>
    <row r="50" spans="2:13" ht="38.25">
      <c r="B50" s="72"/>
      <c r="C50" s="20" t="s">
        <v>84</v>
      </c>
      <c r="D50" s="23" t="s">
        <v>85</v>
      </c>
      <c r="E50" s="59">
        <v>69</v>
      </c>
      <c r="F50" s="59">
        <v>33</v>
      </c>
      <c r="G50" s="59">
        <v>14</v>
      </c>
      <c r="H50" s="54">
        <v>258590</v>
      </c>
      <c r="I50" s="54">
        <v>27800</v>
      </c>
      <c r="J50" s="54">
        <f t="shared" si="9"/>
        <v>230790</v>
      </c>
      <c r="K50" s="11" t="s">
        <v>9</v>
      </c>
      <c r="L50" s="12">
        <v>217001811421001</v>
      </c>
    </row>
    <row r="51" spans="2:13" ht="38.25">
      <c r="B51" s="72"/>
      <c r="C51" s="20" t="s">
        <v>86</v>
      </c>
      <c r="D51" s="23" t="s">
        <v>87</v>
      </c>
      <c r="E51" s="59">
        <v>190</v>
      </c>
      <c r="F51" s="59">
        <v>79</v>
      </c>
      <c r="G51" s="59">
        <v>42</v>
      </c>
      <c r="H51" s="54">
        <v>734240</v>
      </c>
      <c r="I51" s="54">
        <v>71100</v>
      </c>
      <c r="J51" s="54">
        <f t="shared" si="9"/>
        <v>663140</v>
      </c>
      <c r="K51" s="11" t="s">
        <v>9</v>
      </c>
      <c r="L51" s="12">
        <v>217001812726001</v>
      </c>
    </row>
    <row r="52" spans="2:13" ht="38.25">
      <c r="B52" s="72"/>
      <c r="C52" s="20" t="s">
        <v>88</v>
      </c>
      <c r="D52" s="23" t="s">
        <v>89</v>
      </c>
      <c r="E52" s="59">
        <v>451</v>
      </c>
      <c r="F52" s="59">
        <v>195</v>
      </c>
      <c r="G52" s="59">
        <v>60</v>
      </c>
      <c r="H52" s="54">
        <v>1461250</v>
      </c>
      <c r="I52" s="54">
        <v>146300</v>
      </c>
      <c r="J52" s="54">
        <f t="shared" si="9"/>
        <v>1314950</v>
      </c>
      <c r="K52" s="11" t="s">
        <v>9</v>
      </c>
      <c r="L52" s="12">
        <v>217001805878001</v>
      </c>
    </row>
    <row r="53" spans="2:13" ht="38.25">
      <c r="B53" s="72"/>
      <c r="C53" s="68" t="s">
        <v>90</v>
      </c>
      <c r="D53" s="23" t="s">
        <v>91</v>
      </c>
      <c r="E53" s="59">
        <v>314</v>
      </c>
      <c r="F53" s="59">
        <v>142</v>
      </c>
      <c r="G53" s="59" t="s">
        <v>114</v>
      </c>
      <c r="H53" s="54">
        <v>745720</v>
      </c>
      <c r="I53" s="54">
        <v>78900</v>
      </c>
      <c r="J53" s="54">
        <f t="shared" si="9"/>
        <v>666820</v>
      </c>
      <c r="K53" s="11" t="s">
        <v>9</v>
      </c>
      <c r="L53" s="12">
        <v>217001812809001</v>
      </c>
    </row>
    <row r="54" spans="2:13" ht="25.5" customHeight="1">
      <c r="B54" s="72"/>
      <c r="C54" s="69"/>
      <c r="D54" s="24" t="s">
        <v>92</v>
      </c>
      <c r="E54" s="62">
        <v>370</v>
      </c>
      <c r="F54" s="62">
        <v>191</v>
      </c>
      <c r="G54" s="62" t="s">
        <v>114</v>
      </c>
      <c r="H54" s="54">
        <v>945480</v>
      </c>
      <c r="I54" s="54">
        <v>106100</v>
      </c>
      <c r="J54" s="54">
        <f t="shared" si="9"/>
        <v>839380</v>
      </c>
      <c r="K54" s="11" t="s">
        <v>9</v>
      </c>
      <c r="L54" s="25">
        <v>217001812734001</v>
      </c>
    </row>
    <row r="55" spans="2:13" ht="38.25">
      <c r="B55" s="72"/>
      <c r="C55" s="69"/>
      <c r="D55" s="23" t="s">
        <v>93</v>
      </c>
      <c r="E55" s="59">
        <v>155</v>
      </c>
      <c r="F55" s="59">
        <v>79</v>
      </c>
      <c r="G55" s="59" t="s">
        <v>114</v>
      </c>
      <c r="H55" s="54">
        <v>434440</v>
      </c>
      <c r="I55" s="54">
        <v>43900</v>
      </c>
      <c r="J55" s="54">
        <f t="shared" si="9"/>
        <v>390540</v>
      </c>
      <c r="K55" s="11" t="s">
        <v>9</v>
      </c>
      <c r="L55" s="12">
        <v>217001801562001</v>
      </c>
    </row>
    <row r="56" spans="2:13" ht="38.25">
      <c r="B56" s="72"/>
      <c r="C56" s="69"/>
      <c r="D56" s="23" t="s">
        <v>94</v>
      </c>
      <c r="E56" s="59" t="s">
        <v>114</v>
      </c>
      <c r="F56" s="59" t="s">
        <v>114</v>
      </c>
      <c r="G56" s="59" t="s">
        <v>114</v>
      </c>
      <c r="H56" s="54"/>
      <c r="I56" s="54">
        <v>0</v>
      </c>
      <c r="J56" s="54">
        <f t="shared" si="9"/>
        <v>0</v>
      </c>
      <c r="K56" s="11" t="s">
        <v>9</v>
      </c>
      <c r="L56" s="12">
        <v>217001812775001</v>
      </c>
    </row>
    <row r="57" spans="2:13" ht="38.25">
      <c r="B57" s="72"/>
      <c r="C57" s="69"/>
      <c r="D57" s="9" t="s">
        <v>95</v>
      </c>
      <c r="E57" s="59">
        <v>139</v>
      </c>
      <c r="F57" s="59">
        <v>23</v>
      </c>
      <c r="G57" s="59">
        <v>110</v>
      </c>
      <c r="H57" s="54">
        <v>834500</v>
      </c>
      <c r="I57" s="54">
        <v>102100</v>
      </c>
      <c r="J57" s="54">
        <f t="shared" si="9"/>
        <v>732400</v>
      </c>
      <c r="K57" s="11" t="s">
        <v>9</v>
      </c>
      <c r="L57" s="12">
        <v>217001801513001</v>
      </c>
    </row>
    <row r="58" spans="2:13" ht="38.25">
      <c r="B58" s="72"/>
      <c r="C58" s="69"/>
      <c r="D58" s="9" t="s">
        <v>96</v>
      </c>
      <c r="E58" s="59">
        <v>96</v>
      </c>
      <c r="F58" s="59" t="s">
        <v>114</v>
      </c>
      <c r="G58" s="59">
        <v>96</v>
      </c>
      <c r="H58" s="54">
        <v>634560</v>
      </c>
      <c r="I58" s="54">
        <v>0</v>
      </c>
      <c r="J58" s="54">
        <f t="shared" si="9"/>
        <v>634560</v>
      </c>
      <c r="K58" s="11" t="s">
        <v>9</v>
      </c>
      <c r="L58" s="12">
        <v>217001816040001</v>
      </c>
    </row>
    <row r="59" spans="2:13" ht="38.25">
      <c r="B59" s="72"/>
      <c r="C59" s="70"/>
      <c r="D59" s="45" t="s">
        <v>107</v>
      </c>
      <c r="E59" s="64">
        <v>111</v>
      </c>
      <c r="F59" s="64" t="s">
        <v>114</v>
      </c>
      <c r="G59" s="64">
        <v>111</v>
      </c>
      <c r="H59" s="55">
        <v>605100</v>
      </c>
      <c r="I59" s="55">
        <v>0</v>
      </c>
      <c r="J59" s="54">
        <f t="shared" si="9"/>
        <v>605100</v>
      </c>
      <c r="K59" s="11" t="s">
        <v>9</v>
      </c>
      <c r="L59" s="46">
        <v>217001816610001</v>
      </c>
    </row>
    <row r="60" spans="2:13" ht="38.25">
      <c r="B60" s="73"/>
      <c r="C60" s="44"/>
      <c r="D60" s="48" t="s">
        <v>106</v>
      </c>
      <c r="E60" s="65">
        <v>197</v>
      </c>
      <c r="F60" s="65" t="s">
        <v>114</v>
      </c>
      <c r="G60" s="65">
        <v>197</v>
      </c>
      <c r="H60" s="58">
        <v>1374110</v>
      </c>
      <c r="I60" s="56">
        <v>0</v>
      </c>
      <c r="J60" s="54">
        <f t="shared" si="9"/>
        <v>1374110</v>
      </c>
      <c r="K60" s="11" t="s">
        <v>9</v>
      </c>
      <c r="L60" s="49" t="s">
        <v>111</v>
      </c>
      <c r="M60" s="47"/>
    </row>
    <row r="61" spans="2:13">
      <c r="B61" s="14" t="s">
        <v>97</v>
      </c>
      <c r="C61" s="15"/>
      <c r="D61" s="15"/>
      <c r="E61" s="66">
        <f>SUM(E22:E60)</f>
        <v>6629</v>
      </c>
      <c r="F61" s="66">
        <f t="shared" ref="F61:G61" si="10">SUM(F22:F60)</f>
        <v>2696</v>
      </c>
      <c r="G61" s="66">
        <f t="shared" si="10"/>
        <v>1519</v>
      </c>
      <c r="H61" s="53">
        <f>SUM(H22:H60)</f>
        <v>24600260</v>
      </c>
      <c r="I61" s="53">
        <f t="shared" ref="I61:J61" si="11">SUM(I22:I60)</f>
        <v>2213200</v>
      </c>
      <c r="J61" s="53">
        <f t="shared" si="11"/>
        <v>22387060</v>
      </c>
      <c r="K61" s="17"/>
      <c r="L61" s="18"/>
    </row>
    <row r="62" spans="2:13" ht="13.5" thickBot="1">
      <c r="B62" s="26" t="s">
        <v>98</v>
      </c>
      <c r="C62" s="27"/>
      <c r="D62" s="28"/>
      <c r="E62" s="67">
        <f>E9+E15+E21+E61</f>
        <v>8000</v>
      </c>
      <c r="F62" s="67">
        <f t="shared" ref="F62:G62" si="12">F9+F15+F21+F61</f>
        <v>3251</v>
      </c>
      <c r="G62" s="67">
        <f t="shared" si="12"/>
        <v>1764</v>
      </c>
      <c r="H62" s="57">
        <f>H9+H15+H21+H61</f>
        <v>29276130</v>
      </c>
      <c r="I62" s="57">
        <f t="shared" ref="I62:J62" si="13">I9+I15+I21+I61</f>
        <v>2693500</v>
      </c>
      <c r="J62" s="57">
        <f t="shared" si="13"/>
        <v>26582630</v>
      </c>
      <c r="K62" s="29"/>
      <c r="L62" s="30"/>
    </row>
    <row r="63" spans="2:13">
      <c r="I63" s="31"/>
      <c r="J63" s="31"/>
    </row>
    <row r="64" spans="2:13" s="32" customFormat="1" ht="14.25">
      <c r="C64" s="33" t="s">
        <v>100</v>
      </c>
      <c r="L64" s="34"/>
    </row>
    <row r="65" spans="3:12" s="32" customFormat="1" ht="14.25">
      <c r="C65" s="33" t="s">
        <v>101</v>
      </c>
      <c r="L65" s="34"/>
    </row>
  </sheetData>
  <mergeCells count="11">
    <mergeCell ref="C53:C59"/>
    <mergeCell ref="B22:B60"/>
    <mergeCell ref="B16:B20"/>
    <mergeCell ref="B2:L2"/>
    <mergeCell ref="B3:L3"/>
    <mergeCell ref="B6:B8"/>
    <mergeCell ref="B10:B14"/>
    <mergeCell ref="C10:C13"/>
    <mergeCell ref="C22:C24"/>
    <mergeCell ref="C36:C37"/>
    <mergeCell ref="C41:C42"/>
  </mergeCells>
  <pageMargins left="0.17" right="0.17" top="0.18" bottom="0.16" header="0.17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F16"/>
  <sheetViews>
    <sheetView workbookViewId="0">
      <selection activeCell="G7" sqref="G7"/>
    </sheetView>
  </sheetViews>
  <sheetFormatPr defaultColWidth="12.5703125" defaultRowHeight="12.75"/>
  <cols>
    <col min="1" max="1" width="1.42578125" style="2" customWidth="1"/>
    <col min="2" max="2" width="19" style="2" customWidth="1"/>
    <col min="3" max="3" width="21.140625" style="2" customWidth="1"/>
    <col min="4" max="4" width="30" style="2" customWidth="1"/>
    <col min="5" max="5" width="14.140625" style="2" customWidth="1"/>
    <col min="6" max="16384" width="12.5703125" style="2"/>
  </cols>
  <sheetData>
    <row r="2" spans="2:6" ht="14.25">
      <c r="B2" s="75" t="s">
        <v>109</v>
      </c>
      <c r="C2" s="75"/>
      <c r="D2" s="75"/>
      <c r="E2" s="75"/>
      <c r="F2" s="1"/>
    </row>
    <row r="3" spans="2:6" ht="14.25">
      <c r="B3" s="75" t="s">
        <v>108</v>
      </c>
      <c r="C3" s="75"/>
      <c r="D3" s="75"/>
      <c r="E3" s="75"/>
      <c r="F3" s="1"/>
    </row>
    <row r="4" spans="2:6" ht="13.5" thickBot="1"/>
    <row r="5" spans="2:6" ht="38.25">
      <c r="B5" s="4" t="s">
        <v>1</v>
      </c>
      <c r="C5" s="5" t="s">
        <v>2</v>
      </c>
      <c r="D5" s="5" t="s">
        <v>3</v>
      </c>
      <c r="E5" s="41" t="s">
        <v>104</v>
      </c>
    </row>
    <row r="6" spans="2:6" s="19" customFormat="1">
      <c r="B6" s="36" t="s">
        <v>14</v>
      </c>
      <c r="C6" s="35" t="s">
        <v>15</v>
      </c>
      <c r="D6" s="9" t="s">
        <v>16</v>
      </c>
      <c r="E6" s="42"/>
    </row>
    <row r="7" spans="2:6" s="19" customFormat="1" ht="25.5">
      <c r="B7" s="76" t="s">
        <v>32</v>
      </c>
      <c r="C7" s="77" t="s">
        <v>33</v>
      </c>
      <c r="D7" s="9" t="s">
        <v>34</v>
      </c>
      <c r="E7" s="42"/>
    </row>
    <row r="8" spans="2:6" s="19" customFormat="1" ht="25.5">
      <c r="B8" s="76"/>
      <c r="C8" s="77"/>
      <c r="D8" s="9" t="s">
        <v>35</v>
      </c>
      <c r="E8" s="42"/>
    </row>
    <row r="9" spans="2:6">
      <c r="B9" s="76"/>
      <c r="C9" s="79" t="s">
        <v>90</v>
      </c>
      <c r="D9" s="9" t="s">
        <v>95</v>
      </c>
      <c r="E9" s="42"/>
    </row>
    <row r="10" spans="2:6">
      <c r="B10" s="76"/>
      <c r="C10" s="80"/>
      <c r="D10" s="9" t="s">
        <v>96</v>
      </c>
      <c r="E10" s="42"/>
    </row>
    <row r="11" spans="2:6" ht="27">
      <c r="B11" s="76"/>
      <c r="C11" s="81"/>
      <c r="D11" s="38" t="s">
        <v>107</v>
      </c>
      <c r="E11" s="42"/>
    </row>
    <row r="12" spans="2:6" ht="27.75" thickBot="1">
      <c r="B12" s="78"/>
      <c r="C12" s="39"/>
      <c r="D12" s="40" t="s">
        <v>106</v>
      </c>
      <c r="E12" s="43"/>
    </row>
    <row r="13" spans="2:6" ht="13.5">
      <c r="D13" s="37"/>
      <c r="E13" s="31"/>
    </row>
    <row r="14" spans="2:6" ht="13.5">
      <c r="D14" s="37"/>
      <c r="E14" s="31"/>
    </row>
    <row r="15" spans="2:6" s="32" customFormat="1" ht="14.25">
      <c r="C15" s="33"/>
    </row>
    <row r="16" spans="2:6" s="32" customFormat="1" ht="14.25">
      <c r="C16" s="33"/>
    </row>
  </sheetData>
  <mergeCells count="5">
    <mergeCell ref="B7:B12"/>
    <mergeCell ref="C7:C8"/>
    <mergeCell ref="C9:C11"/>
    <mergeCell ref="B2:E2"/>
    <mergeCell ref="B3:E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2017-09-25T12:48:45Z</dcterms:modified>
</cp:coreProperties>
</file>