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2" i="1"/>
  <c r="I22" s="1"/>
  <c r="J22" s="1"/>
  <c r="J23" s="1"/>
  <c r="H20"/>
  <c r="I20" s="1"/>
  <c r="J20" s="1"/>
  <c r="H19"/>
  <c r="I19" s="1"/>
  <c r="J19" s="1"/>
  <c r="H18"/>
  <c r="I18" s="1"/>
  <c r="J18" s="1"/>
  <c r="H17"/>
  <c r="I17" s="1"/>
  <c r="H16"/>
  <c r="I16" s="1"/>
  <c r="J16" s="1"/>
  <c r="J21" s="1"/>
  <c r="H14"/>
  <c r="I14" s="1"/>
  <c r="J14" s="1"/>
  <c r="J15" s="1"/>
  <c r="H12"/>
  <c r="I12" s="1"/>
  <c r="J12" s="1"/>
  <c r="J13" s="1"/>
</calcChain>
</file>

<file path=xl/sharedStrings.xml><?xml version="1.0" encoding="utf-8"?>
<sst xmlns="http://schemas.openxmlformats.org/spreadsheetml/2006/main" count="40" uniqueCount="31">
  <si>
    <t xml:space="preserve">                                                                                       ՀՀ կառավարության</t>
  </si>
  <si>
    <t xml:space="preserve">2013 թվականի  </t>
  </si>
  <si>
    <t xml:space="preserve">                                                                                    N      - որոշման</t>
  </si>
  <si>
    <t xml:space="preserve">                        ՑԱՆԿ</t>
  </si>
  <si>
    <t>N</t>
  </si>
  <si>
    <t>Պետական կառավարչական հիմնարկների անվանումը</t>
  </si>
  <si>
    <t>Ապրանքի անվանումը և սերիական համարները</t>
  </si>
  <si>
    <t>Քանակ</t>
  </si>
  <si>
    <t>Չափման միավոր</t>
  </si>
  <si>
    <t>Միավորի գինը` 
ներառյալ
ԱԱՀ-ն 
(ՀՀ դրամ)</t>
  </si>
  <si>
    <t>Ընդհանուր գինը` 
ներառյալ
ԱԱՀ-ն 
(ՀՀ դրամ)</t>
  </si>
  <si>
    <t>Ընդամենը</t>
  </si>
  <si>
    <t xml:space="preserve">                       Համապատասխան պետական կառավարչական հիմնարկներին հանձնվող գույքի 
(Պայմանագիր PSMP2G-2.1.1.1/1, կնքված 12.12.2012 թվականին)</t>
  </si>
  <si>
    <t>Հավելված N6</t>
  </si>
  <si>
    <t>Երևանի քաղաքապետարանի աշխատակազմ</t>
  </si>
  <si>
    <t xml:space="preserve">POE ադապտեր
D-Link PoE DWL-P200 
S/N: QBEX1CA000418
</t>
  </si>
  <si>
    <t>հատ</t>
  </si>
  <si>
    <t>Ընդամենը ՀՀ դրամ</t>
  </si>
  <si>
    <t>ՀՀ Հանրային ծառայությունները կարգավորող հանձնաժողովի աշխատակազմ</t>
  </si>
  <si>
    <t xml:space="preserve">POE ադապտեր
D-Link PoE DWL-P200 
S/N: QBEX1CA000420
</t>
  </si>
  <si>
    <t>ՀՀ Տնտեսական մրցակցության պաշտպանության պետական հանձնաժողովի աշխատակազմ</t>
  </si>
  <si>
    <t xml:space="preserve">POE ադապտեր
D-Link PoE DWL-P200 
S/N: QBEX1CA000073
</t>
  </si>
  <si>
    <r>
      <rPr>
        <sz val="10"/>
        <rFont val="GHEA Grapalat"/>
        <family val="3"/>
      </rPr>
      <t>Մալուխի ցանցային ուղետար (Hanging rails)</t>
    </r>
    <r>
      <rPr>
        <sz val="10"/>
        <color indexed="10"/>
        <rFont val="GHEA Grapalat"/>
        <family val="3"/>
      </rPr>
      <t xml:space="preserve">
</t>
    </r>
    <r>
      <rPr>
        <sz val="10"/>
        <rFont val="GHEA Grapalat"/>
        <family val="3"/>
      </rPr>
      <t>F5 Combitech</t>
    </r>
  </si>
  <si>
    <t>մետր</t>
  </si>
  <si>
    <t>1) Օդորակիչ (a)
Toshiba RAV-SM566KRT-E/RAV-SP564AT-E</t>
  </si>
  <si>
    <t xml:space="preserve">S/N: 111P0098, 20480463
</t>
  </si>
  <si>
    <t>2) Օդորակիչ (b)
Toshiba RAV-SM566KRT-E/RAV-SP564AT-E</t>
  </si>
  <si>
    <t xml:space="preserve">S/N: 111P0157, 20480476
</t>
  </si>
  <si>
    <t>3) Համակարգչային սարքավորումների պահարան (Rack) (a) 
Hyperline TTC-4261-SR-RAL9004</t>
  </si>
  <si>
    <t>ՀՀ Քաղաքացիական ծառայության խորհրդի աշխատակազմ</t>
  </si>
  <si>
    <t xml:space="preserve">POE ադապտեր
D-Link PoE DWL-P200 
S/N: QBEX1CA000419
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</si>
</sst>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name val="Times Armenian"/>
      <family val="1"/>
    </font>
    <font>
      <b/>
      <sz val="12"/>
      <name val="GHEA Grapalat"/>
      <family val="3"/>
    </font>
    <font>
      <sz val="12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color rgb="FFFF0000"/>
      <name val="GHEA Grapalat"/>
      <family val="3"/>
    </font>
    <font>
      <sz val="10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4" fontId="5" fillId="0" borderId="14" xfId="0" applyNumberFormat="1" applyFont="1" applyBorder="1" applyAlignment="1">
      <alignment vertical="center" wrapText="1"/>
    </xf>
    <xf numFmtId="0" fontId="6" fillId="0" borderId="15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4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" fontId="5" fillId="0" borderId="10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top" wrapText="1"/>
    </xf>
    <xf numFmtId="0" fontId="6" fillId="0" borderId="22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6" fillId="0" borderId="28" xfId="0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2" borderId="2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4" fontId="5" fillId="2" borderId="14" xfId="0" applyNumberFormat="1" applyFont="1" applyFill="1" applyBorder="1" applyAlignment="1">
      <alignment horizontal="right" vertical="center" wrapText="1"/>
    </xf>
    <xf numFmtId="0" fontId="7" fillId="0" borderId="30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23"/>
  <sheetViews>
    <sheetView tabSelected="1" workbookViewId="0">
      <selection activeCell="C24" sqref="C24"/>
    </sheetView>
  </sheetViews>
  <sheetFormatPr defaultRowHeight="15"/>
  <cols>
    <col min="1" max="1" width="3.85546875" customWidth="1"/>
    <col min="2" max="2" width="3.28515625" customWidth="1"/>
    <col min="3" max="3" width="18.140625" customWidth="1"/>
    <col min="5" max="5" width="15.42578125" customWidth="1"/>
    <col min="7" max="7" width="6.7109375" customWidth="1"/>
    <col min="8" max="8" width="12.28515625" customWidth="1"/>
    <col min="9" max="9" width="12.42578125" customWidth="1"/>
    <col min="10" max="10" width="12" customWidth="1"/>
  </cols>
  <sheetData>
    <row r="2" spans="2:11" ht="16.5">
      <c r="I2" s="1" t="s">
        <v>13</v>
      </c>
    </row>
    <row r="3" spans="2:11" ht="16.5">
      <c r="I3" s="1" t="s">
        <v>0</v>
      </c>
    </row>
    <row r="4" spans="2:11" ht="16.5">
      <c r="I4" s="1" t="s">
        <v>1</v>
      </c>
    </row>
    <row r="5" spans="2:11" ht="16.5">
      <c r="H5" s="2"/>
      <c r="I5" s="1" t="s">
        <v>2</v>
      </c>
    </row>
    <row r="6" spans="2:11">
      <c r="H6" s="2"/>
    </row>
    <row r="7" spans="2:11">
      <c r="H7" s="2"/>
    </row>
    <row r="8" spans="2:11" ht="17.25">
      <c r="E8" s="61" t="s">
        <v>3</v>
      </c>
      <c r="F8" s="61"/>
      <c r="G8" s="61"/>
      <c r="H8" s="3"/>
    </row>
    <row r="9" spans="2:11" ht="54" customHeight="1">
      <c r="B9" s="62" t="s">
        <v>12</v>
      </c>
      <c r="C9" s="62"/>
      <c r="D9" s="62"/>
      <c r="E9" s="62"/>
      <c r="F9" s="62"/>
      <c r="G9" s="62"/>
      <c r="H9" s="62"/>
      <c r="I9" s="62"/>
      <c r="J9" s="4"/>
      <c r="K9" s="5"/>
    </row>
    <row r="10" spans="2:11" ht="15.75" thickBot="1">
      <c r="B10" s="6"/>
      <c r="C10" s="63"/>
      <c r="D10" s="63"/>
      <c r="E10" s="63"/>
      <c r="F10" s="63"/>
      <c r="G10" s="63"/>
      <c r="H10" s="63"/>
      <c r="I10" s="63"/>
      <c r="J10" s="63"/>
      <c r="K10" s="63"/>
    </row>
    <row r="11" spans="2:11" ht="57.75" thickBot="1">
      <c r="B11" s="7" t="s">
        <v>4</v>
      </c>
      <c r="C11" s="8" t="s">
        <v>5</v>
      </c>
      <c r="D11" s="64" t="s">
        <v>6</v>
      </c>
      <c r="E11" s="65"/>
      <c r="F11" s="9" t="s">
        <v>7</v>
      </c>
      <c r="G11" s="10" t="s">
        <v>8</v>
      </c>
      <c r="H11" s="8" t="s">
        <v>9</v>
      </c>
      <c r="I11" s="8" t="s">
        <v>10</v>
      </c>
      <c r="J11" s="8" t="s">
        <v>11</v>
      </c>
    </row>
    <row r="12" spans="2:11" ht="122.25" thickBot="1">
      <c r="B12" s="11">
        <v>1</v>
      </c>
      <c r="C12" s="12" t="s">
        <v>14</v>
      </c>
      <c r="D12" s="13"/>
      <c r="E12" s="14" t="s">
        <v>15</v>
      </c>
      <c r="F12" s="15">
        <v>1</v>
      </c>
      <c r="G12" s="15" t="s">
        <v>16</v>
      </c>
      <c r="H12" s="16">
        <f>16284*1.2</f>
        <v>19540.8</v>
      </c>
      <c r="I12" s="16">
        <f>F12*H12</f>
        <v>19540.8</v>
      </c>
      <c r="J12" s="17">
        <f>I12</f>
        <v>19540.8</v>
      </c>
    </row>
    <row r="13" spans="2:11" ht="15.75" thickBot="1">
      <c r="B13" s="18"/>
      <c r="C13" s="19" t="s">
        <v>17</v>
      </c>
      <c r="D13" s="20"/>
      <c r="E13" s="21"/>
      <c r="F13" s="21"/>
      <c r="G13" s="21"/>
      <c r="H13" s="21"/>
      <c r="I13" s="22"/>
      <c r="J13" s="23">
        <f>J12</f>
        <v>19540.8</v>
      </c>
    </row>
    <row r="14" spans="2:11" ht="122.25" thickBot="1">
      <c r="B14" s="24">
        <v>2</v>
      </c>
      <c r="C14" s="25" t="s">
        <v>18</v>
      </c>
      <c r="D14" s="13"/>
      <c r="E14" s="14" t="s">
        <v>19</v>
      </c>
      <c r="F14" s="15">
        <v>1</v>
      </c>
      <c r="G14" s="15" t="s">
        <v>16</v>
      </c>
      <c r="H14" s="16">
        <f>16284*1.2</f>
        <v>19540.8</v>
      </c>
      <c r="I14" s="16">
        <f>F14*H14</f>
        <v>19540.8</v>
      </c>
      <c r="J14" s="26">
        <f>I14</f>
        <v>19540.8</v>
      </c>
    </row>
    <row r="15" spans="2:11" ht="15.75" thickBot="1">
      <c r="B15" s="27"/>
      <c r="C15" s="28" t="s">
        <v>17</v>
      </c>
      <c r="D15" s="29"/>
      <c r="E15" s="30"/>
      <c r="F15" s="30"/>
      <c r="G15" s="30"/>
      <c r="H15" s="30"/>
      <c r="I15" s="31"/>
      <c r="J15" s="32">
        <f>J14</f>
        <v>19540.8</v>
      </c>
    </row>
    <row r="16" spans="2:11" ht="135">
      <c r="B16" s="27">
        <v>3</v>
      </c>
      <c r="C16" s="33" t="s">
        <v>20</v>
      </c>
      <c r="D16" s="34"/>
      <c r="E16" s="35" t="s">
        <v>21</v>
      </c>
      <c r="F16" s="36">
        <v>1</v>
      </c>
      <c r="G16" s="36" t="s">
        <v>16</v>
      </c>
      <c r="H16" s="37">
        <f>16284*1.2</f>
        <v>19540.8</v>
      </c>
      <c r="I16" s="37">
        <f>F16*H16</f>
        <v>19540.8</v>
      </c>
      <c r="J16" s="38">
        <f>I16+I17</f>
        <v>72172.800000000003</v>
      </c>
    </row>
    <row r="17" spans="2:10" ht="67.5">
      <c r="B17" s="39"/>
      <c r="C17" s="40"/>
      <c r="D17" s="41"/>
      <c r="E17" s="42" t="s">
        <v>22</v>
      </c>
      <c r="F17" s="43">
        <v>10</v>
      </c>
      <c r="G17" s="43" t="s">
        <v>23</v>
      </c>
      <c r="H17" s="44">
        <f>4386*1.2</f>
        <v>5263.2</v>
      </c>
      <c r="I17" s="44">
        <f>F17*H17</f>
        <v>52632</v>
      </c>
      <c r="J17" s="45"/>
    </row>
    <row r="18" spans="2:10" ht="283.5">
      <c r="B18" s="39"/>
      <c r="C18" s="40"/>
      <c r="D18" s="46" t="s">
        <v>24</v>
      </c>
      <c r="E18" s="47" t="s">
        <v>25</v>
      </c>
      <c r="F18" s="43">
        <v>1</v>
      </c>
      <c r="G18" s="43" t="s">
        <v>16</v>
      </c>
      <c r="H18" s="44">
        <f>1245833*1.2</f>
        <v>1494999.5999999999</v>
      </c>
      <c r="I18" s="44">
        <f>F18*H18</f>
        <v>1494999.5999999999</v>
      </c>
      <c r="J18" s="48">
        <f>I18</f>
        <v>1494999.5999999999</v>
      </c>
    </row>
    <row r="19" spans="2:10" ht="283.5">
      <c r="B19" s="39"/>
      <c r="C19" s="40"/>
      <c r="D19" s="46" t="s">
        <v>26</v>
      </c>
      <c r="E19" s="47" t="s">
        <v>27</v>
      </c>
      <c r="F19" s="43">
        <v>1</v>
      </c>
      <c r="G19" s="43" t="s">
        <v>16</v>
      </c>
      <c r="H19" s="44">
        <f>1245833*1.2</f>
        <v>1494999.5999999999</v>
      </c>
      <c r="I19" s="44">
        <f>F19*H19</f>
        <v>1494999.5999999999</v>
      </c>
      <c r="J19" s="48">
        <f>I19</f>
        <v>1494999.5999999999</v>
      </c>
    </row>
    <row r="20" spans="2:10" ht="162.75" thickBot="1">
      <c r="B20" s="49"/>
      <c r="C20" s="50"/>
      <c r="D20" s="51" t="s">
        <v>28</v>
      </c>
      <c r="E20" s="52"/>
      <c r="F20" s="53">
        <v>1</v>
      </c>
      <c r="G20" s="53" t="s">
        <v>16</v>
      </c>
      <c r="H20" s="54">
        <f>509960*1.2</f>
        <v>611952</v>
      </c>
      <c r="I20" s="54">
        <f>F20*H20</f>
        <v>611952</v>
      </c>
      <c r="J20" s="55">
        <f>I20</f>
        <v>611952</v>
      </c>
    </row>
    <row r="21" spans="2:10" ht="15.75" thickBot="1">
      <c r="B21" s="18"/>
      <c r="C21" s="19" t="s">
        <v>17</v>
      </c>
      <c r="D21" s="56"/>
      <c r="E21" s="57"/>
      <c r="F21" s="57"/>
      <c r="G21" s="57"/>
      <c r="H21" s="57"/>
      <c r="I21" s="58"/>
      <c r="J21" s="59">
        <f>J16+J18+J19+J20</f>
        <v>3674124</v>
      </c>
    </row>
    <row r="22" spans="2:10" ht="122.25" thickBot="1">
      <c r="B22" s="24">
        <v>4</v>
      </c>
      <c r="C22" s="60" t="s">
        <v>29</v>
      </c>
      <c r="D22" s="13"/>
      <c r="E22" s="14" t="s">
        <v>30</v>
      </c>
      <c r="F22" s="15">
        <v>1</v>
      </c>
      <c r="G22" s="15" t="s">
        <v>16</v>
      </c>
      <c r="H22" s="16">
        <f>16284*1.2</f>
        <v>19540.8</v>
      </c>
      <c r="I22" s="16">
        <f>F22*H22</f>
        <v>19540.8</v>
      </c>
      <c r="J22" s="26">
        <f>I22</f>
        <v>19540.8</v>
      </c>
    </row>
    <row r="23" spans="2:10" ht="15.75" thickBot="1">
      <c r="B23" s="18"/>
      <c r="C23" s="19" t="s">
        <v>17</v>
      </c>
      <c r="D23" s="20"/>
      <c r="E23" s="21"/>
      <c r="F23" s="21"/>
      <c r="G23" s="21"/>
      <c r="H23" s="21"/>
      <c r="I23" s="22"/>
      <c r="J23" s="23">
        <f>J22</f>
        <v>19540.8</v>
      </c>
    </row>
  </sheetData>
  <mergeCells count="4">
    <mergeCell ref="E8:G8"/>
    <mergeCell ref="B9:I9"/>
    <mergeCell ref="C10:K10"/>
    <mergeCell ref="D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2013-10-03T05:44:31Z</dcterms:modified>
</cp:coreProperties>
</file>