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0730" windowHeight="11760" firstSheet="1" activeTab="2"/>
  </bookViews>
  <sheets>
    <sheet name="Հավելված 1" sheetId="31" r:id="rId1"/>
    <sheet name="Հավելված 2 " sheetId="32" r:id="rId2"/>
    <sheet name="Հավելված 3" sheetId="35" r:id="rId3"/>
    <sheet name="Հավելված 4" sheetId="34" r:id="rId4"/>
    <sheet name="Հավելված 5" sheetId="27" r:id="rId5"/>
    <sheet name="Հավելված 6" sheetId="28" r:id="rId6"/>
    <sheet name="Հավելված 7" sheetId="33" r:id="rId7"/>
  </sheets>
  <definedNames>
    <definedName name="AgencyCode">#REF!</definedName>
    <definedName name="AgencyName">#REF!</definedName>
    <definedName name="Functional1">#REF!</definedName>
    <definedName name="PANature">#REF!</definedName>
    <definedName name="PAType">#REF!</definedName>
    <definedName name="Performance2">#REF!</definedName>
    <definedName name="PerformanceType">#REF!</definedName>
    <definedName name="_xlnm.Print_Area" localSheetId="6">'Հավելված 7'!$A$1:$U$27</definedName>
  </definedNames>
  <calcPr calcId="125725"/>
</workbook>
</file>

<file path=xl/calcChain.xml><?xml version="1.0" encoding="utf-8"?>
<calcChain xmlns="http://schemas.openxmlformats.org/spreadsheetml/2006/main">
  <c r="F14" i="35"/>
  <c r="F12" s="1"/>
  <c r="F10" s="1"/>
  <c r="Q12" i="33" l="1"/>
  <c r="E24" i="31"/>
  <c r="E26"/>
  <c r="E11" i="34"/>
  <c r="D11"/>
  <c r="E15"/>
  <c r="D15"/>
  <c r="D12" i="35" l="1"/>
  <c r="D14"/>
  <c r="Q27" i="33"/>
  <c r="Q26"/>
  <c r="Q25"/>
  <c r="Q24"/>
  <c r="Q23"/>
  <c r="Q22"/>
  <c r="Q21"/>
  <c r="Q20"/>
  <c r="Q19"/>
  <c r="Q18"/>
  <c r="Q17"/>
  <c r="Q16"/>
  <c r="Q15"/>
  <c r="Q14"/>
  <c r="Q13"/>
  <c r="H10" i="35" l="1"/>
  <c r="D10"/>
  <c r="E33" i="31" l="1"/>
  <c r="E13" i="34" l="1"/>
  <c r="D13"/>
  <c r="D10" s="1"/>
  <c r="E10" l="1"/>
  <c r="G24" i="32"/>
  <c r="G23" s="1"/>
  <c r="G22" s="1"/>
  <c r="H24"/>
  <c r="H23" s="1"/>
  <c r="H22" s="1"/>
  <c r="H20" l="1"/>
  <c r="H18" s="1"/>
  <c r="H15" s="1"/>
  <c r="H13" s="1"/>
  <c r="H11" s="1"/>
  <c r="G20"/>
  <c r="G18" s="1"/>
  <c r="G30"/>
  <c r="G28" s="1"/>
  <c r="G26" s="1"/>
  <c r="G32"/>
  <c r="H30"/>
  <c r="H28" s="1"/>
  <c r="H26" s="1"/>
  <c r="H32"/>
  <c r="H17" l="1"/>
  <c r="G15"/>
  <c r="G13" s="1"/>
  <c r="G11" s="1"/>
  <c r="G17"/>
</calcChain>
</file>

<file path=xl/sharedStrings.xml><?xml version="1.0" encoding="utf-8"?>
<sst xmlns="http://schemas.openxmlformats.org/spreadsheetml/2006/main" count="364" uniqueCount="172">
  <si>
    <t>Արդյունքի չափորոշիչներ</t>
  </si>
  <si>
    <t>Ծրագրի դասիչը</t>
  </si>
  <si>
    <t>Ծրագրի անվանումը</t>
  </si>
  <si>
    <t>Ծրագրի միջոցառումները</t>
  </si>
  <si>
    <t>Ծրագրի դասիչը՝</t>
  </si>
  <si>
    <t xml:space="preserve">ՀՀ կառավարության  2019 թվականի </t>
  </si>
  <si>
    <t xml:space="preserve">ՀՀ  արդարադատության նախարարություն 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</si>
  <si>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</si>
  <si>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</si>
  <si>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</si>
  <si>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</si>
  <si>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______________ ի    ___Ն որոշման</t>
  </si>
  <si>
    <t>Նկարագրությունը՝</t>
  </si>
  <si>
    <t>ՄԱՍ 2. ՊԵՏԱԿԱՆ ՄԱՐՄՆԻ ԳԾՈՎ ԱՐԴՅՈՒՆՔԱՅԻՆ (ԿԱՏԱՐՈՂԱԿԱՆ) ՑՈՒՑԱՆԻՇՆԵՐԸ</t>
  </si>
  <si>
    <t xml:space="preserve"> Ինն ամիս </t>
  </si>
  <si>
    <t xml:space="preserve"> Տարի </t>
  </si>
  <si>
    <t xml:space="preserve">Միջոցառումն իրականացնողի անվանումը </t>
  </si>
  <si>
    <t>Հավելված 2</t>
  </si>
  <si>
    <t xml:space="preserve"> Ծառայությունների մատուցում 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</si>
  <si>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</si>
  <si>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</si>
  <si>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Ինն ամիս</t>
  </si>
  <si>
    <t xml:space="preserve"> Տարի</t>
  </si>
  <si>
    <t xml:space="preserve"> Ծրագիր</t>
  </si>
  <si>
    <t xml:space="preserve"> Միջոցառում</t>
  </si>
  <si>
    <t xml:space="preserve">Ծրագրի անվանումը </t>
  </si>
  <si>
    <t>Ծրագրի նպատակը</t>
  </si>
  <si>
    <t>Վերջնական արդյունքի նկարագրությունը</t>
  </si>
  <si>
    <t>Ծրագրի միջոցառումներ</t>
  </si>
  <si>
    <t>Միջոցառման նկարագրությունը՝</t>
  </si>
  <si>
    <t>Հավելված 4</t>
  </si>
  <si>
    <t>հազ. դրամներով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</si>
  <si>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</si>
  <si>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ԸՆԴԱՄԵՆԸ</t>
  </si>
  <si>
    <t xml:space="preserve"> այդ թվում`</t>
  </si>
  <si>
    <t xml:space="preserve"> 1139</t>
  </si>
  <si>
    <t xml:space="preserve"> ՀՀ կառավարության պահուստային ֆոնդ</t>
  </si>
  <si>
    <t xml:space="preserve"> 11001</t>
  </si>
  <si>
    <t xml:space="preserve"> այդ թվում` ըստ կատարողների</t>
  </si>
  <si>
    <t xml:space="preserve"> ՀՀ կառավարություն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</si>
  <si>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</si>
  <si>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</si>
  <si>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</si>
  <si>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ԱՅԼ  ԾԱԽՍԵՐ</t>
  </si>
  <si>
    <t xml:space="preserve"> Պահուստային միջոցներ</t>
  </si>
  <si>
    <t xml:space="preserve"> Գործառական դասիչը</t>
  </si>
  <si>
    <t xml:space="preserve"> Բաժին</t>
  </si>
  <si>
    <t xml:space="preserve"> Խումբ</t>
  </si>
  <si>
    <t xml:space="preserve"> Դաս</t>
  </si>
  <si>
    <t xml:space="preserve"> 11</t>
  </si>
  <si>
    <t xml:space="preserve"> ՀԻՄՆԱԿԱՆ ԲԱԺԻՆՆԵՐԻՆ ՉԴԱՍՎՈՂ ՊԱՀՈՒՍՏԱՅԻՆ ՖՈՆԴԵՐ</t>
  </si>
  <si>
    <t xml:space="preserve"> 01</t>
  </si>
  <si>
    <t xml:space="preserve"> ՀՀ կառավարության և համայնքների պահուստային ֆոնդ</t>
  </si>
  <si>
    <t xml:space="preserve"> Ծրագրի անվանումը`</t>
  </si>
  <si>
    <t xml:space="preserve"> Ծրագրի նպատակը`</t>
  </si>
  <si>
    <t xml:space="preserve"> Պետական բյուջեում չկանխատեսված՝ ինչպես նաեւ բյուջետային երաշխիքների ապահովման ծախսերի ֆինանսավորման ապահովում</t>
  </si>
  <si>
    <t xml:space="preserve"> Վերջնական արդյունքի նկարագրությունը`</t>
  </si>
  <si>
    <t xml:space="preserve"> Պահուստային ֆոնդի կառավարման արդյունավետության և թափանցիկության</t>
  </si>
  <si>
    <t xml:space="preserve"> Միջոցառման անվանումը`</t>
  </si>
  <si>
    <t xml:space="preserve"> Միջոցառման նկարագրությունը`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</si>
  <si>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</si>
  <si>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</si>
  <si>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 xml:space="preserve"> Ծառայությունների մատուցում</t>
  </si>
  <si>
    <t xml:space="preserve"> ՀԱՍԱՐԱԿԱԿԱՆ ԿԱՐԳ,  ԱՆՎՏԱՆԳՈՒԹՅՈՒՆ ԵՎ ԴԱՏԱԿԱՆ ԳՈՐԾՈՒՆԵՈՒԹՅՈՒՆ</t>
  </si>
  <si>
    <t xml:space="preserve"> 1139 </t>
  </si>
  <si>
    <t xml:space="preserve"> ՀՀ կառավարության պահուստային ֆոնդ </t>
  </si>
  <si>
    <t xml:space="preserve"> 11001 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</si>
  <si>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</si>
  <si>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t xml:space="preserve"> ՀՀ կառավարություն </t>
  </si>
  <si>
    <t>ՀՀ  կառավարություն</t>
  </si>
  <si>
    <t>ՀՀ կառավարություն</t>
  </si>
  <si>
    <t>Ցուցանիշների փոփոխությունը (ավելացումները նշված են դրական նշանով, իսկ նվազեցումները` փակագծերում)</t>
  </si>
  <si>
    <t>Ցուցանիշների փոփոխությունը (նվազեցումները նշված են  փակագծերում)</t>
  </si>
  <si>
    <t>Ցուցանիշների փոփոխությունը (ավելացումները նշված են դրական նշանով)</t>
  </si>
  <si>
    <t>ՀԱՅԱՍՏԱՆԻ ՀԱՆՐԱՊԵՏՈՒԹՅԱՆ ԿԱՌԱՎԱՐՈՒԹՅԱՆ 2018 ԹՎԱԿԱՆԻ ԴԵԿՏԵՄԲԵՐԻ 27-Ի ԹԻՎ 1515-Ն ՈՐՈՇՄԱՆ N3 և N4  ՀԱՎԵԼՎԱԾՆԵՐՈՒՄ  ԿԱՏԱՐՎՈՂ  ՓՈՓՈԽՈՒԹՅՈՒՆՆԵՐԸ ԵՎ ԼՐԱՑՈՒՄՆԵՐԸ</t>
  </si>
  <si>
    <t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2018ԹՎԱԿԱՆԻ ԴԵԿՏԵՄԲԵՐԻ 27-Ի ԹԻՎ 1515-Ն ՈՐՈՇՄԱՆ N5  ՀԱՎԵԼՎԱԾԻ  N1  ԱՂՅՈՒՍԱԿՈՒՄ ԿԱՏԱՐՎՈՂ ՓՈՓՈԽՈՒԹՅՈՒՆՆԵՐԸ ԵՎ ԼՐԱՑՈՒՄՆԵՐԸ</t>
  </si>
  <si>
    <t>Քրեակատարողական ծառայություններ</t>
  </si>
  <si>
    <t>Կալանավայրերի պահպանում և զարգացում</t>
  </si>
  <si>
    <t>Հանցագործությունների դեպքերի կրճատում</t>
  </si>
  <si>
    <t>Պետական մարմինների կողմից օգտագործվող ոչ ֆինանսական ակտիվների հետ գործառնություններ</t>
  </si>
  <si>
    <t>Քրեակատարողական հիմնարկների շենքային պայմանների բարելավում</t>
  </si>
  <si>
    <t>Միջոցառում</t>
  </si>
  <si>
    <t xml:space="preserve"> Քրեակատարողական ծառայություններ</t>
  </si>
  <si>
    <t xml:space="preserve"> ՀՀ արդարադատության նախարարության քրեակատարողական ծառայություն</t>
  </si>
  <si>
    <t xml:space="preserve"> 03</t>
  </si>
  <si>
    <t xml:space="preserve"> 05</t>
  </si>
  <si>
    <t xml:space="preserve"> Կալանավայրեր</t>
  </si>
  <si>
    <t xml:space="preserve"> ՈՉ ՖԻՆԱՆՍԱԿԱՆ ԱԿՏԻՎՆԵՐԻ ԳԾՈՎ ԾԱԽՍԵՐ</t>
  </si>
  <si>
    <t xml:space="preserve"> Քրեակատարողական ծառայություն</t>
  </si>
  <si>
    <t xml:space="preserve">ՀՀ կառավարության </t>
  </si>
  <si>
    <t xml:space="preserve">2019 թվականի __________ </t>
  </si>
  <si>
    <t xml:space="preserve"> N    -Ն որոշման</t>
  </si>
  <si>
    <t>ՀԱՅԱՍՏԱՆԻ ՀԱՆՐԱՊԵՏՈՒԹՅԱՆ ԿԱՌԱՎԱՐՈՒԹՅԱՆ 2018 ԹՎԱԿԱՆԻ ԴԵԿՏԵՄԲԵՐԻ 27-Ի N 1515-Ն ՈՐՈՇՄԱՆ N 12 ՀԱՎԵԼՎԱԾԻ ՑՈՒՑԱՆԻՇՆԵՐՈՒՄ ԿԱՏԱՐՎՈՂ ԼՐԱՑՈՒՄՆԵՐԸ</t>
  </si>
  <si>
    <t>Կոդը</t>
  </si>
  <si>
    <t>Անվանումը</t>
  </si>
  <si>
    <t>Գնման ձևը</t>
  </si>
  <si>
    <t>Չափի
միավորը</t>
  </si>
  <si>
    <t>միավորի գինը</t>
  </si>
  <si>
    <t>Ցուցանիշների
փոփոխությունները
(ավելացումները նշված են դրական նշանով)</t>
  </si>
  <si>
    <t>քանակը</t>
  </si>
  <si>
    <t>գումարը (հազար դրամով)</t>
  </si>
  <si>
    <t>ՄԱՍ 2. ԱՇԽԱՏԱՆՔՆԵՐ</t>
  </si>
  <si>
    <t>ԳՀ</t>
  </si>
  <si>
    <t>դրամ</t>
  </si>
  <si>
    <t>Այլ շենքերի, շինությունների հիմնանորոգում</t>
  </si>
  <si>
    <t>45611300-5</t>
  </si>
  <si>
    <t>45611300-6</t>
  </si>
  <si>
    <t>45611300-7</t>
  </si>
  <si>
    <t>45611300-8</t>
  </si>
  <si>
    <t>45611300-9</t>
  </si>
  <si>
    <t>71351540-1</t>
  </si>
  <si>
    <t>Տեխնիկական հսկողության ծառայություններ</t>
  </si>
  <si>
    <t>71351540-2</t>
  </si>
  <si>
    <t>71351540-3</t>
  </si>
  <si>
    <t>71351540-4</t>
  </si>
  <si>
    <t>71351540-5</t>
  </si>
  <si>
    <t>98111140-1</t>
  </si>
  <si>
    <t>Հեղինակային հսկողության ծառայություններ</t>
  </si>
  <si>
    <t>ՄԱ</t>
  </si>
  <si>
    <t>98111140-2</t>
  </si>
  <si>
    <t>98111140-3</t>
  </si>
  <si>
    <t>98111140-4</t>
  </si>
  <si>
    <t>98111140-5</t>
  </si>
  <si>
    <t xml:space="preserve"> ՀԻՄՆԱԿԱՆ ՄԻՋՈՑՆԵՐ</t>
  </si>
  <si>
    <t xml:space="preserve"> ՇԵՆՔԵՐ ԵՎ ՇԻՆՈՒԹՅՈՒՆՆԵՐ</t>
  </si>
  <si>
    <t xml:space="preserve"> - Շենքերի և շինությունների կապիտալ վերանորոգում</t>
  </si>
  <si>
    <t>(176706.2)</t>
  </si>
  <si>
    <t>31003</t>
  </si>
  <si>
    <t xml:space="preserve"> ՀՀ արդարադատության նախարարության քրեակատարողական ծառայություն </t>
  </si>
  <si>
    <t xml:space="preserve"> ՄԱՍ 1. ՊԵՏԱԿԱՆ ՄԱՐՄՆԻ ԳԾՈՎ ԱՐԴՅՈՒՆՔԱՅԻՆ (ԿԱՏԱՐՈՂԱԿԱՆ) ՑՈՒՑԱՆԻՇՆԵՐԸ </t>
  </si>
  <si>
    <t>Բաժին N 03  Խումբ N 05  Դաս N 01  Կալանավայրեր</t>
  </si>
  <si>
    <t>Հավելված 5</t>
  </si>
  <si>
    <t>ՀԱՅԱՍՏԱՆԻ ՀԱՆՐԱՊԵՏՈՒԹՅԱՆ ԿԱՌԱՎԱՐՈՒԹՅԱՆ 2018 ԹՎԱԿԱՆԻ ԴԵԿՏԵՄԲԵՐԻ 27-Ի ԹԻՎ 1515-Ն ՈՐՈՇՄԱՆ N5 ՀԱՎԵԼՎԱԾԻ N2 ԱՂՅՈՒՍԱԿՈՒՄ ԿԱՏԱՐՎՈՂ  ԼՐԱՑՈՒՄՆԵՐԸ</t>
  </si>
  <si>
    <t>Ծրագրային դասիչ</t>
  </si>
  <si>
    <t>Բյուջետային գլխավոր կարգադրիչների, ծրագրերի, միջոցառումների, միջոցառումները կատարող պետական մարմինների և ուղղությունների անվանումները</t>
  </si>
  <si>
    <t>Ինն ամիս</t>
  </si>
  <si>
    <t>Տարի</t>
  </si>
  <si>
    <t>Ծրագիր</t>
  </si>
  <si>
    <t xml:space="preserve">ԸՆԴԱՄԵՆԸ </t>
  </si>
  <si>
    <t>ՀՀ ԱՐԴԱՐԱԴԱՏՈՒԹՅԱՆ ՆԱԽԱՐԱՐՈՒԹՅՈՒՆ</t>
  </si>
  <si>
    <t>այդ թվում`</t>
  </si>
  <si>
    <t>այդ թվում` ըստ կատարողների</t>
  </si>
  <si>
    <t>ՀՀ  արդարադատության նախարարության քրեակատարողական ծառայություն</t>
  </si>
  <si>
    <t>ԸՆԴԱՄԵՆԸ</t>
  </si>
  <si>
    <t>ՀՀ արդարադատության նախարարություն</t>
  </si>
  <si>
    <t>«ՀԱՅԱUՏԱՆԻ ՀԱՆՐԱՊԵՏՈՒԹՅԱՆ 2019 ԹՎԱԿԱՆԻ ՊԵՏԱԿԱՆ ԲՅՈՒՋԵԻ ՄԱUԻՆ» ՀԱՅԱUՏԱՆԻ ՀԱՆՐԱՊԵՏՈՒԹՅԱՆ OՐԵՆՔԻ N 1 ՀԱՎԵԼՎԱԾԻ N 3 ԱՂՅՈՒՍԱԿՈՒՄ ԿԱՏԱՐՎՈՂ ԿԱՏԱՐՎՈՂ  ՓՈՓՈԽՈՒԹՅՈՒՆՆԵՐԸ ԵՎ ԼՐԱՑՈՒՄՆԵՐԸ</t>
  </si>
  <si>
    <t>Բյուջետային գլխավոր կարգադրիչների, ծրագրերի, միջոցառումների և ուղղությունների անվանումները</t>
  </si>
  <si>
    <t>Ընդամենը,</t>
  </si>
  <si>
    <t>այդ թվում՝</t>
  </si>
  <si>
    <t>Վերակառուցման,
վերանորոգման և
վերականգնման
աշխատանքներ</t>
  </si>
  <si>
    <t xml:space="preserve">այդ թվում՝ </t>
  </si>
  <si>
    <t>Հավելված3</t>
  </si>
  <si>
    <t>Հավելված 6</t>
  </si>
  <si>
    <t xml:space="preserve">Հավելված  N   7  </t>
  </si>
  <si>
    <t xml:space="preserve">ՀԱՅԱՍՏԱՆԻ ՀԱՆՐԱՊԵՏՈՒԹՅԱՆ ԿԱՌԱՎԱՐՈՒԹՅԱՆ 2018ԹՎԱԿԱՆԻ ԴԵԿՏԵՄԲԵՐԻ 27-Ի ԹԻՎ 1515-Ն ՈՐՈՇՄԱՆ N11 ՀԱՎԵԼՎԱԾԻ  11.52 ԱՂՅՈՒՍԱԿՈՒՄ ԿԱՏԱՐՎՈՂ ՓՈՓՈԽՈՒԹՅՈՒՆՆԵՐԸ </t>
  </si>
  <si>
    <t xml:space="preserve">ՀԱՅԱՍՏԱՆԻ ՀԱՆՐԱՊԵՏՈՒԹՅԱՆ ԿԱՌԱՎԱՐՈՒԹՅԱՆ 2018ԹՎԱԿԱՆԻ ԴԵԿՏԵՄԲԵՐԻ 27-Ի ԹԻՎ 1515-Ն ՈՐՈՇՄԱՆ N11.1 ՀԱՎԵԼՎԱԾԻ  11.1.66  ԱՂՅՈՒՍԱԿՈՒՄ ԿԱՏԱՐՎՈՂ ՓՈՓՈԽՈՒԹՅՈՒՆՆԵՐԸ </t>
  </si>
  <si>
    <t xml:space="preserve">ՀԱՅԱՍՏԱՆԻ ՀԱՆՐԱՊԵՏՈՒԹՅԱՆ ԿԱՌԱՎԱՐՈՒԹՅԱՆ 2018ԹՎԱԿԱՆԻ ԴԵԿՏԵՄԲԵՐԻ 27-Ի ԹԻՎ 1515-Ն ՈՐՈՇՄԱՆ N 11 ՀԱՎԵԼՎԱԾԻ  11.10 ԱՂՅՈՒՍԱԿՈՒՄ ԿԱՏԱՐՎՈՂ  ԼՐԱՑՈՒՄՆԵՐԸ </t>
  </si>
  <si>
    <t>ՀԱՅԱՍՏԱՆԻ ՀԱՆՐԱՊԵՏՈՒԹՅԱՆ ԿԱՌԱՎԱՐՈՒԹՅԱՆ 2018ԹՎԱԿԱՆԻ ԴԵԿՏԵՄԲԵՐԻ 27-Ի ԹԻՎ 1515-Ն ՈՐՈՇՄԱՆ N11.1 ՀԱՎԵԼՎԱԾԻ  11.1.50ԱՂՅՈՒՍԱԿՈՒՄ ԿԱՏԱՐՎՈՂ  ԼՐԱՑՈՒՄՆԵՐԸ</t>
  </si>
  <si>
    <t>«Դատապարտյալների հիվանդանոց» Քրեակատարողական հիմնարկի արտաքին և ներքին ջրամատակարարման  և  ջրահեռացման  համակարգի ցանցի  վերանորոգման, սանհանգույցների և բաղնիքի վերանորոգման աշխատանքներ</t>
  </si>
  <si>
    <t>«Աբովյան»  քրեակատարողական հիմնարկի ներքին ջրամատակարարման, արտաքին և ներքին ջրահեռացման համակարգի ցանցերի վերանորոգում, սանհանգույցների և բաղնիքի վերանորոգում</t>
  </si>
  <si>
    <t>«Հրազդան» քրեակատարողական հիմնարկի արտաքին կոյուղագծի վերանորոգում</t>
  </si>
  <si>
    <t>«Կոշ» քրեակատարողական հիմնարկի արտաքին և ներքին ջրահեռացման համակարգի, ճաշարանի վերանորոգում</t>
  </si>
  <si>
    <t>ՀՀ  արդարադատության նախարարության  «Նուբարաշեն» քրեակատարողական հիմնարկի   արտաքին և ներքին ջրահեռացման ցանցերի վերակառուցման շինարարական աշխատանքներ</t>
  </si>
  <si>
    <t>այդ թվում` ըստ ուղղությունների</t>
  </si>
  <si>
    <t>«Նուբարաշեն» ՔԿՀ արտաքին և ներքին ջրահեռացման  ցանցերի, «Դատապարտյալների հիվանդանոց» ՔԿՀ արտաքին և ներքին ջրամատակարարման  և  ջրահեռացման, սանհանգույցների և բաղնիքի, «Հրազդան» ՔԿՀ արտաքին կոյուղագծի, «Աբովյան»  ՔԿՀ ներքին ջրամատակարարման, արտաքին և ներքին ջրահեռացման համակարգի, սանհանգույցների և բաղնիքի, «Կոշ» քրեակատարողական հիմնարկի արտաքին և ներքին ջրահեռացման համակարգի, ճաշարանի կապիտալ վերանորոգում</t>
  </si>
  <si>
    <t>(176,706.2)</t>
  </si>
  <si>
    <t xml:space="preserve"> «Նուբարաշեն» քրեակատարողական հիմնարկի   արտաքին և ներքին ջրահեռացման ցանցերի վերակառուցման շինարարական աշխատանքներ, «Դատապարտյալների հիվանդանոց» ՔԿՀ արտաքին և ներքին ջրամատակարարման  և  ջրահեռացման, սանհանգույցների և բաղնիքի, «Հրազդան» ՔԿՀ արտաքին կոյուղագծի, «Աբովյան»  ՔԿՀ ներքին ջրամատակարարման, արտաքին և ներքին ջրահեռացման համակարգի, սանհանգույցների և բաղնիքի, «Կոշ» քրեակատարողական հիմնարկի արտաքին և ներքին ջրահեռացման համակարգի, ճաշարանի կապիտալ վերանորոգման աշխատանքներ</t>
  </si>
  <si>
    <t>ՀՀ  արդարադատության նախարարության  «Նուբարաշեն» քրեակատարողական հիմնարկի   արտաքին և ներքին ջրահեռացման ցանցերի վերակառուցում</t>
  </si>
  <si>
    <t>«Դատապարտյալների հիվանդանոց» քրեակատարողական հիմնարկի արտաքին և ներքին ջրամատակարարման  և  ջրահեռացման  համակարգի ցանցի  վերանորոգման, սանհանգույցների և բաղնիքի վերանորոգում</t>
  </si>
  <si>
    <t>Կառուցման
աշխատանքներ</t>
  </si>
  <si>
    <t>Նախագծահե-
տազոտական,
գեոդեզիա-
քարտեզագրա-
կան աշխա-
տանքներ</t>
  </si>
  <si>
    <t>Ոչ
ֆինանսական
այլ ակտիվների
ձեռքբերում</t>
  </si>
</sst>
</file>

<file path=xl/styles.xml><?xml version="1.0" encoding="utf-8"?>
<styleSheet xmlns="http://schemas.openxmlformats.org/spreadsheetml/2006/main">
  <numFmts count="9">
    <numFmt numFmtId="43" formatCode="_(* #,##0.00_);_(* \(#,##0.00\);_(* &quot;-&quot;??_);_(@_)"/>
    <numFmt numFmtId="164" formatCode="0.0"/>
    <numFmt numFmtId="165" formatCode="_-* #,##0.00_р_._-;\-* #,##0.00_р_._-;_-* &quot;-&quot;??_р_._-;_-@_-"/>
    <numFmt numFmtId="166" formatCode="#,##0.0000\ &quot;դր.&quot;"/>
    <numFmt numFmtId="167" formatCode="##,##0.0;\(##,##0.0\);\-"/>
    <numFmt numFmtId="168" formatCode="#,##0.0"/>
    <numFmt numFmtId="169" formatCode="#,##0.000\ &quot;դր.&quot;"/>
    <numFmt numFmtId="170" formatCode="#,##0.0_);\(#,##0.0\)"/>
    <numFmt numFmtId="171" formatCode="_(* #,##0.0_);_(* \(#,##0.0\);_(* &quot;-&quot;??_);_(@_)"/>
  </numFmts>
  <fonts count="40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b/>
      <sz val="10"/>
      <name val="GHEA Grapalat"/>
      <family val="3"/>
    </font>
    <font>
      <sz val="9"/>
      <color theme="1"/>
      <name val="GHEA Grapalat"/>
      <family val="3"/>
    </font>
    <font>
      <i/>
      <sz val="10"/>
      <name val="GHEA Grapalat"/>
      <family val="3"/>
    </font>
    <font>
      <i/>
      <sz val="10"/>
      <name val="GHEA Grapalat"/>
      <family val="2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sz val="11"/>
      <color theme="1"/>
      <name val="GHEA Grapalat"/>
      <family val="3"/>
    </font>
    <font>
      <b/>
      <sz val="9"/>
      <color theme="1"/>
      <name val="GHEA Grapalat"/>
      <family val="3"/>
    </font>
    <font>
      <sz val="10"/>
      <color theme="1"/>
      <name val="Calibri"/>
      <family val="2"/>
      <charset val="1"/>
      <scheme val="minor"/>
    </font>
    <font>
      <b/>
      <sz val="12"/>
      <name val="GHEA Grapalat"/>
      <family val="2"/>
    </font>
    <font>
      <sz val="8"/>
      <name val="GHEA Grapalat"/>
      <family val="2"/>
    </font>
    <font>
      <i/>
      <sz val="8"/>
      <name val="GHEA Grapalat"/>
      <family val="2"/>
    </font>
    <font>
      <b/>
      <sz val="8"/>
      <name val="GHEA Grapalat"/>
      <family val="2"/>
    </font>
    <font>
      <b/>
      <sz val="12"/>
      <name val="GHEA Grapalat"/>
      <family val="3"/>
    </font>
    <font>
      <b/>
      <sz val="10"/>
      <color indexed="8"/>
      <name val="GHEA Grapalat"/>
      <family val="3"/>
    </font>
    <font>
      <b/>
      <i/>
      <sz val="12"/>
      <name val="GHEA Grapalat"/>
      <family val="3"/>
    </font>
    <font>
      <sz val="12"/>
      <name val="GHEA Grapalat"/>
      <family val="3"/>
    </font>
    <font>
      <sz val="10"/>
      <color indexed="8"/>
      <name val="MS Sans Serif"/>
      <family val="2"/>
      <charset val="204"/>
    </font>
    <font>
      <sz val="10"/>
      <color indexed="8"/>
      <name val="GHEA Grapalat"/>
      <family val="3"/>
    </font>
    <font>
      <sz val="10"/>
      <color indexed="8"/>
      <name val="GHEA Mariam"/>
      <family val="3"/>
    </font>
    <font>
      <b/>
      <sz val="12"/>
      <color indexed="8"/>
      <name val="GHEA Grapalat"/>
      <family val="3"/>
    </font>
    <font>
      <sz val="12"/>
      <color indexed="8"/>
      <name val="GHEA Grapalat"/>
      <family val="3"/>
    </font>
    <font>
      <sz val="11"/>
      <color rgb="FF000000"/>
      <name val="GHEA Grapalat"/>
      <family val="3"/>
    </font>
    <font>
      <sz val="11"/>
      <name val="Calibri"/>
      <family val="2"/>
    </font>
    <font>
      <b/>
      <i/>
      <sz val="10"/>
      <color theme="1"/>
      <name val="GHEA Grapalat"/>
      <family val="3"/>
    </font>
    <font>
      <sz val="11"/>
      <color theme="1"/>
      <name val="Calibri"/>
      <family val="2"/>
      <scheme val="minor"/>
    </font>
    <font>
      <sz val="10"/>
      <color rgb="FF000000"/>
      <name val="GHEA Grapalat"/>
      <family val="3"/>
    </font>
    <font>
      <sz val="12"/>
      <color rgb="FF000000"/>
      <name val="GHEA Grapalat"/>
      <family val="3"/>
    </font>
    <font>
      <b/>
      <u/>
      <sz val="12"/>
      <color theme="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5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0" fontId="5" fillId="0" borderId="0"/>
    <xf numFmtId="0" fontId="14" fillId="0" borderId="0"/>
    <xf numFmtId="165" fontId="1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21" fillId="0" borderId="0" applyFill="0" applyBorder="0" applyProtection="0">
      <alignment horizontal="right" vertical="top"/>
    </xf>
    <xf numFmtId="167" fontId="22" fillId="0" borderId="0" applyFill="0" applyBorder="0" applyProtection="0">
      <alignment horizontal="right" vertical="top"/>
    </xf>
    <xf numFmtId="167" fontId="23" fillId="0" borderId="0" applyFill="0" applyBorder="0" applyProtection="0">
      <alignment horizontal="right" vertical="top"/>
    </xf>
    <xf numFmtId="0" fontId="28" fillId="0" borderId="0"/>
    <xf numFmtId="9" fontId="1" fillId="0" borderId="0" applyFont="0" applyFill="0" applyBorder="0" applyAlignment="0" applyProtection="0"/>
    <xf numFmtId="0" fontId="36" fillId="0" borderId="0"/>
  </cellStyleXfs>
  <cellXfs count="22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justify"/>
    </xf>
    <xf numFmtId="0" fontId="10" fillId="0" borderId="0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wrapText="1"/>
    </xf>
    <xf numFmtId="0" fontId="6" fillId="2" borderId="4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6" fillId="2" borderId="4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164" fontId="9" fillId="2" borderId="0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 vertical="top"/>
    </xf>
    <xf numFmtId="0" fontId="13" fillId="0" borderId="5" xfId="0" applyFont="1" applyBorder="1" applyAlignment="1">
      <alignment horizontal="left" vertical="top" wrapText="1"/>
    </xf>
    <xf numFmtId="0" fontId="6" fillId="0" borderId="12" xfId="0" applyFont="1" applyBorder="1" applyAlignment="1">
      <alignment vertical="top" wrapText="1"/>
    </xf>
    <xf numFmtId="0" fontId="8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center" wrapText="1"/>
    </xf>
    <xf numFmtId="0" fontId="6" fillId="2" borderId="0" xfId="0" applyFont="1" applyFill="1"/>
    <xf numFmtId="0" fontId="10" fillId="2" borderId="0" xfId="0" applyFont="1" applyFill="1"/>
    <xf numFmtId="49" fontId="12" fillId="0" borderId="0" xfId="8" applyNumberFormat="1" applyFont="1" applyBorder="1" applyAlignment="1">
      <alignment horizontal="right"/>
    </xf>
    <xf numFmtId="49" fontId="12" fillId="0" borderId="3" xfId="8" applyNumberFormat="1" applyFont="1" applyBorder="1" applyAlignment="1">
      <alignment horizontal="right" vertical="top" wrapText="1"/>
    </xf>
    <xf numFmtId="0" fontId="16" fillId="0" borderId="9" xfId="0" applyFont="1" applyFill="1" applyBorder="1" applyAlignment="1">
      <alignment wrapText="1"/>
    </xf>
    <xf numFmtId="49" fontId="9" fillId="2" borderId="6" xfId="0" applyNumberFormat="1" applyFont="1" applyFill="1" applyBorder="1" applyAlignment="1">
      <alignment vertical="top" wrapText="1"/>
    </xf>
    <xf numFmtId="49" fontId="6" fillId="0" borderId="0" xfId="0" applyNumberFormat="1" applyFont="1"/>
    <xf numFmtId="49" fontId="9" fillId="2" borderId="11" xfId="0" applyNumberFormat="1" applyFont="1" applyFill="1" applyBorder="1" applyAlignment="1">
      <alignment wrapText="1"/>
    </xf>
    <xf numFmtId="0" fontId="29" fillId="0" borderId="0" xfId="12" applyFont="1"/>
    <xf numFmtId="0" fontId="29" fillId="0" borderId="0" xfId="12" applyFont="1" applyAlignment="1" applyProtection="1">
      <alignment horizontal="left" wrapText="1"/>
      <protection locked="0"/>
    </xf>
    <xf numFmtId="0" fontId="25" fillId="0" borderId="0" xfId="12" applyFont="1" applyAlignment="1" applyProtection="1">
      <protection locked="0"/>
    </xf>
    <xf numFmtId="0" fontId="30" fillId="0" borderId="0" xfId="12" applyFont="1"/>
    <xf numFmtId="0" fontId="25" fillId="0" borderId="0" xfId="12" applyFont="1" applyAlignment="1" applyProtection="1">
      <alignment horizontal="right"/>
      <protection locked="0"/>
    </xf>
    <xf numFmtId="0" fontId="16" fillId="0" borderId="0" xfId="0" applyFont="1" applyFill="1" applyAlignment="1">
      <alignment horizontal="right"/>
    </xf>
    <xf numFmtId="0" fontId="29" fillId="0" borderId="0" xfId="12" applyFont="1" applyProtection="1">
      <protection locked="0"/>
    </xf>
    <xf numFmtId="0" fontId="29" fillId="0" borderId="0" xfId="12" applyFont="1" applyAlignment="1" applyProtection="1">
      <alignment horizontal="center"/>
      <protection locked="0"/>
    </xf>
    <xf numFmtId="0" fontId="32" fillId="0" borderId="0" xfId="12" applyFont="1"/>
    <xf numFmtId="0" fontId="27" fillId="0" borderId="0" xfId="12" applyFont="1" applyBorder="1" applyAlignment="1" applyProtection="1">
      <alignment vertical="center" wrapText="1"/>
      <protection locked="0"/>
    </xf>
    <xf numFmtId="0" fontId="32" fillId="0" borderId="0" xfId="12" applyFont="1" applyAlignment="1" applyProtection="1">
      <alignment horizontal="center"/>
      <protection locked="0"/>
    </xf>
    <xf numFmtId="0" fontId="32" fillId="0" borderId="0" xfId="12" applyFont="1" applyProtection="1">
      <protection locked="0"/>
    </xf>
    <xf numFmtId="0" fontId="34" fillId="0" borderId="0" xfId="0" applyFont="1" applyFill="1"/>
    <xf numFmtId="0" fontId="30" fillId="0" borderId="0" xfId="12" applyFont="1" applyAlignment="1" applyProtection="1">
      <alignment horizontal="left" wrapText="1"/>
      <protection locked="0"/>
    </xf>
    <xf numFmtId="0" fontId="30" fillId="0" borderId="0" xfId="12" applyFont="1" applyProtection="1">
      <protection locked="0"/>
    </xf>
    <xf numFmtId="0" fontId="30" fillId="0" borderId="0" xfId="12" applyFont="1" applyAlignment="1" applyProtection="1">
      <alignment horizontal="center"/>
      <protection locked="0"/>
    </xf>
    <xf numFmtId="168" fontId="30" fillId="0" borderId="0" xfId="12" applyNumberFormat="1" applyFont="1" applyProtection="1">
      <protection locked="0"/>
    </xf>
    <xf numFmtId="0" fontId="6" fillId="0" borderId="1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0" fillId="2" borderId="7" xfId="0" applyFont="1" applyFill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vertical="top" wrapText="1"/>
    </xf>
    <xf numFmtId="0" fontId="17" fillId="0" borderId="11" xfId="0" applyFont="1" applyBorder="1" applyAlignment="1">
      <alignment horizontal="center" vertical="top" wrapText="1"/>
    </xf>
    <xf numFmtId="0" fontId="6" fillId="0" borderId="0" xfId="0" applyFont="1"/>
    <xf numFmtId="0" fontId="9" fillId="0" borderId="11" xfId="0" applyFont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0" fontId="6" fillId="2" borderId="11" xfId="0" applyFont="1" applyFill="1" applyBorder="1" applyAlignment="1">
      <alignment vertical="top" wrapText="1"/>
    </xf>
    <xf numFmtId="0" fontId="9" fillId="2" borderId="11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vertical="top" wrapText="1"/>
    </xf>
    <xf numFmtId="0" fontId="6" fillId="0" borderId="11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6" fillId="0" borderId="11" xfId="0" applyFont="1" applyBorder="1"/>
    <xf numFmtId="0" fontId="8" fillId="0" borderId="11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/>
    </xf>
    <xf numFmtId="167" fontId="12" fillId="0" borderId="11" xfId="10" applyNumberFormat="1" applyFont="1" applyBorder="1" applyAlignment="1">
      <alignment horizontal="right" vertical="top"/>
    </xf>
    <xf numFmtId="167" fontId="12" fillId="0" borderId="11" xfId="9" applyNumberFormat="1" applyFont="1" applyBorder="1" applyAlignment="1">
      <alignment horizontal="right" vertical="top"/>
    </xf>
    <xf numFmtId="49" fontId="6" fillId="2" borderId="11" xfId="0" applyNumberFormat="1" applyFont="1" applyFill="1" applyBorder="1" applyAlignment="1">
      <alignment wrapText="1"/>
    </xf>
    <xf numFmtId="49" fontId="6" fillId="2" borderId="11" xfId="0" applyNumberFormat="1" applyFont="1" applyFill="1" applyBorder="1" applyAlignment="1">
      <alignment vertical="top" wrapText="1"/>
    </xf>
    <xf numFmtId="166" fontId="12" fillId="0" borderId="3" xfId="8" applyNumberFormat="1" applyFont="1" applyBorder="1" applyAlignment="1">
      <alignment horizontal="right" wrapText="1"/>
    </xf>
    <xf numFmtId="169" fontId="12" fillId="0" borderId="3" xfId="8" applyNumberFormat="1" applyFont="1" applyBorder="1" applyAlignment="1">
      <alignment horizontal="right" wrapText="1"/>
    </xf>
    <xf numFmtId="169" fontId="6" fillId="0" borderId="1" xfId="0" applyNumberFormat="1" applyFont="1" applyBorder="1" applyAlignment="1">
      <alignment horizontal="center" vertical="center" wrapText="1"/>
    </xf>
    <xf numFmtId="169" fontId="12" fillId="0" borderId="3" xfId="8" applyNumberFormat="1" applyFont="1" applyBorder="1" applyAlignment="1">
      <alignment horizontal="right"/>
    </xf>
    <xf numFmtId="0" fontId="12" fillId="0" borderId="3" xfId="8" applyNumberFormat="1" applyFont="1" applyBorder="1" applyAlignment="1">
      <alignment horizontal="right" wrapText="1"/>
    </xf>
    <xf numFmtId="0" fontId="6" fillId="0" borderId="1" xfId="0" applyNumberFormat="1" applyFont="1" applyBorder="1" applyAlignment="1">
      <alignment horizontal="center" vertical="center" wrapText="1"/>
    </xf>
    <xf numFmtId="0" fontId="12" fillId="0" borderId="3" xfId="8" applyNumberFormat="1" applyFont="1" applyBorder="1" applyAlignment="1">
      <alignment horizontal="right"/>
    </xf>
    <xf numFmtId="167" fontId="12" fillId="0" borderId="11" xfId="11" applyNumberFormat="1" applyFont="1" applyBorder="1" applyAlignment="1">
      <alignment horizontal="right" vertical="top"/>
    </xf>
    <xf numFmtId="167" fontId="9" fillId="0" borderId="11" xfId="0" applyNumberFormat="1" applyFont="1" applyBorder="1" applyAlignment="1">
      <alignment horizontal="left" vertical="top" wrapText="1"/>
    </xf>
    <xf numFmtId="167" fontId="9" fillId="0" borderId="0" xfId="0" applyNumberFormat="1" applyFont="1" applyBorder="1" applyAlignment="1">
      <alignment horizontal="right" vertical="top" wrapText="1"/>
    </xf>
    <xf numFmtId="0" fontId="6" fillId="0" borderId="0" xfId="0" applyFont="1" applyBorder="1"/>
    <xf numFmtId="0" fontId="27" fillId="0" borderId="0" xfId="12" applyFont="1" applyBorder="1" applyAlignment="1" applyProtection="1">
      <alignment horizontal="center" vertical="center" wrapText="1"/>
      <protection locked="0"/>
    </xf>
    <xf numFmtId="0" fontId="27" fillId="0" borderId="11" xfId="12" applyFont="1" applyBorder="1" applyAlignment="1" applyProtection="1">
      <alignment vertical="center" wrapText="1"/>
      <protection locked="0"/>
    </xf>
    <xf numFmtId="4" fontId="32" fillId="0" borderId="11" xfId="12" applyNumberFormat="1" applyFont="1" applyBorder="1" applyProtection="1">
      <protection locked="0"/>
    </xf>
    <xf numFmtId="0" fontId="33" fillId="0" borderId="11" xfId="0" applyFont="1" applyBorder="1"/>
    <xf numFmtId="0" fontId="37" fillId="0" borderId="11" xfId="0" applyFont="1" applyBorder="1" applyAlignment="1">
      <alignment horizontal="center" vertical="center"/>
    </xf>
    <xf numFmtId="0" fontId="37" fillId="0" borderId="11" xfId="0" applyFont="1" applyBorder="1" applyAlignment="1">
      <alignment vertical="center" wrapText="1"/>
    </xf>
    <xf numFmtId="0" fontId="16" fillId="0" borderId="11" xfId="12" applyFont="1" applyFill="1" applyBorder="1" applyAlignment="1" applyProtection="1">
      <alignment horizontal="center" vertical="center" wrapText="1"/>
      <protection locked="0"/>
    </xf>
    <xf numFmtId="1" fontId="16" fillId="0" borderId="11" xfId="12" applyNumberFormat="1" applyFont="1" applyFill="1" applyBorder="1" applyAlignment="1" applyProtection="1">
      <alignment horizontal="right" vertical="center" wrapText="1"/>
      <protection locked="0"/>
    </xf>
    <xf numFmtId="1" fontId="16" fillId="0" borderId="11" xfId="12" applyNumberFormat="1" applyFont="1" applyFill="1" applyBorder="1" applyAlignment="1" applyProtection="1">
      <alignment horizontal="center" vertical="center" wrapText="1"/>
      <protection locked="0"/>
    </xf>
    <xf numFmtId="0" fontId="12" fillId="4" borderId="11" xfId="12" applyFont="1" applyFill="1" applyBorder="1" applyAlignment="1" applyProtection="1">
      <alignment horizontal="center" vertical="center" wrapText="1"/>
      <protection locked="0"/>
    </xf>
    <xf numFmtId="168" fontId="16" fillId="3" borderId="11" xfId="5" applyNumberFormat="1" applyFont="1" applyFill="1" applyBorder="1" applyAlignment="1" applyProtection="1">
      <alignment horizontal="right" vertical="center" wrapText="1"/>
      <protection locked="0"/>
    </xf>
    <xf numFmtId="0" fontId="38" fillId="0" borderId="11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43" fontId="16" fillId="0" borderId="0" xfId="8" applyFont="1" applyAlignment="1">
      <alignment horizontal="center" vertical="center" wrapText="1"/>
    </xf>
    <xf numFmtId="49" fontId="25" fillId="0" borderId="11" xfId="0" applyNumberFormat="1" applyFont="1" applyFill="1" applyBorder="1" applyAlignment="1">
      <alignment horizontal="center" vertical="center" textRotation="90" wrapText="1"/>
    </xf>
    <xf numFmtId="49" fontId="31" fillId="0" borderId="11" xfId="0" applyNumberFormat="1" applyFont="1" applyFill="1" applyBorder="1" applyAlignment="1">
      <alignment horizontal="center" vertical="center" textRotation="90" wrapText="1"/>
    </xf>
    <xf numFmtId="0" fontId="27" fillId="0" borderId="0" xfId="0" applyFont="1" applyAlignment="1">
      <alignment horizontal="center" vertical="center" wrapText="1"/>
    </xf>
    <xf numFmtId="43" fontId="27" fillId="0" borderId="0" xfId="8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7" fillId="0" borderId="1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170" fontId="7" fillId="0" borderId="11" xfId="0" applyNumberFormat="1" applyFont="1" applyBorder="1" applyAlignment="1">
      <alignment horizontal="center" vertical="center" wrapText="1"/>
    </xf>
    <xf numFmtId="170" fontId="27" fillId="0" borderId="11" xfId="0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170" fontId="24" fillId="0" borderId="1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43" fontId="24" fillId="0" borderId="0" xfId="8" applyFont="1" applyAlignment="1">
      <alignment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43" fontId="26" fillId="0" borderId="0" xfId="8" applyFont="1" applyAlignment="1">
      <alignment vertical="center" wrapText="1"/>
    </xf>
    <xf numFmtId="49" fontId="7" fillId="2" borderId="11" xfId="0" applyNumberFormat="1" applyFont="1" applyFill="1" applyBorder="1" applyAlignment="1">
      <alignment vertical="top" wrapText="1"/>
    </xf>
    <xf numFmtId="0" fontId="16" fillId="0" borderId="11" xfId="0" applyFont="1" applyBorder="1" applyAlignment="1">
      <alignment horizontal="center" vertical="center" wrapText="1"/>
    </xf>
    <xf numFmtId="168" fontId="27" fillId="3" borderId="11" xfId="5" applyNumberFormat="1" applyFont="1" applyFill="1" applyBorder="1" applyAlignment="1" applyProtection="1">
      <alignment horizontal="right" vertical="center" wrapText="1"/>
      <protection locked="0"/>
    </xf>
    <xf numFmtId="0" fontId="6" fillId="0" borderId="1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31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wrapText="1"/>
    </xf>
    <xf numFmtId="0" fontId="6" fillId="0" borderId="17" xfId="0" applyFont="1" applyBorder="1" applyAlignment="1">
      <alignment horizontal="center" vertical="top" wrapText="1"/>
    </xf>
    <xf numFmtId="0" fontId="9" fillId="0" borderId="11" xfId="0" applyFont="1" applyBorder="1"/>
    <xf numFmtId="0" fontId="16" fillId="0" borderId="11" xfId="0" applyFont="1" applyBorder="1"/>
    <xf numFmtId="164" fontId="8" fillId="0" borderId="11" xfId="0" applyNumberFormat="1" applyFont="1" applyBorder="1"/>
    <xf numFmtId="0" fontId="9" fillId="2" borderId="11" xfId="0" applyFont="1" applyFill="1" applyBorder="1" applyAlignment="1">
      <alignment wrapText="1"/>
    </xf>
    <xf numFmtId="164" fontId="35" fillId="0" borderId="11" xfId="0" applyNumberFormat="1" applyFont="1" applyFill="1" applyBorder="1" applyAlignment="1">
      <alignment vertical="top"/>
    </xf>
    <xf numFmtId="164" fontId="18" fillId="2" borderId="11" xfId="0" applyNumberFormat="1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vertical="center" wrapText="1"/>
    </xf>
    <xf numFmtId="164" fontId="8" fillId="2" borderId="11" xfId="0" applyNumberFormat="1" applyFont="1" applyFill="1" applyBorder="1" applyAlignment="1">
      <alignment vertical="top" wrapText="1"/>
    </xf>
    <xf numFmtId="0" fontId="6" fillId="0" borderId="13" xfId="0" applyFont="1" applyBorder="1"/>
    <xf numFmtId="0" fontId="7" fillId="0" borderId="11" xfId="0" applyFont="1" applyBorder="1" applyAlignment="1"/>
    <xf numFmtId="170" fontId="25" fillId="0" borderId="11" xfId="0" applyNumberFormat="1" applyFont="1" applyFill="1" applyBorder="1" applyAlignment="1">
      <alignment horizontal="center" vertical="center" wrapText="1"/>
    </xf>
    <xf numFmtId="170" fontId="31" fillId="0" borderId="3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7" fillId="0" borderId="8" xfId="12" applyFont="1" applyBorder="1" applyAlignment="1" applyProtection="1">
      <alignment horizontal="left" vertical="center" wrapText="1"/>
      <protection locked="0"/>
    </xf>
    <xf numFmtId="0" fontId="32" fillId="0" borderId="11" xfId="12" applyFont="1" applyBorder="1" applyAlignment="1">
      <alignment horizontal="center" vertical="center"/>
    </xf>
    <xf numFmtId="0" fontId="27" fillId="0" borderId="11" xfId="12" applyFont="1" applyBorder="1" applyAlignment="1" applyProtection="1">
      <alignment horizontal="center" vertical="center" wrapText="1"/>
      <protection locked="0"/>
    </xf>
    <xf numFmtId="0" fontId="32" fillId="0" borderId="11" xfId="12" applyFont="1" applyBorder="1" applyAlignment="1" applyProtection="1">
      <alignment horizontal="center" vertical="center" wrapText="1"/>
      <protection locked="0"/>
    </xf>
    <xf numFmtId="0" fontId="31" fillId="0" borderId="11" xfId="0" applyNumberFormat="1" applyFont="1" applyFill="1" applyBorder="1" applyAlignment="1">
      <alignment horizontal="center" vertical="center" wrapText="1"/>
    </xf>
    <xf numFmtId="170" fontId="31" fillId="0" borderId="11" xfId="0" applyNumberFormat="1" applyFont="1" applyFill="1" applyBorder="1" applyAlignment="1">
      <alignment horizontal="center" vertical="center" wrapText="1"/>
    </xf>
    <xf numFmtId="0" fontId="0" fillId="0" borderId="11" xfId="0" applyBorder="1"/>
    <xf numFmtId="39" fontId="6" fillId="0" borderId="11" xfId="0" applyNumberFormat="1" applyFont="1" applyBorder="1" applyAlignment="1">
      <alignment horizontal="right"/>
    </xf>
    <xf numFmtId="0" fontId="17" fillId="0" borderId="0" xfId="0" applyFont="1"/>
    <xf numFmtId="0" fontId="17" fillId="0" borderId="11" xfId="0" applyFont="1" applyBorder="1"/>
    <xf numFmtId="4" fontId="16" fillId="3" borderId="11" xfId="5" applyNumberFormat="1" applyFont="1" applyFill="1" applyBorder="1" applyAlignment="1" applyProtection="1">
      <alignment horizontal="right" vertical="center" wrapText="1"/>
      <protection locked="0"/>
    </xf>
    <xf numFmtId="0" fontId="6" fillId="0" borderId="11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171" fontId="9" fillId="0" borderId="11" xfId="8" applyNumberFormat="1" applyFont="1" applyFill="1" applyBorder="1" applyAlignment="1">
      <alignment horizontal="right" vertical="top"/>
    </xf>
    <xf numFmtId="0" fontId="7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1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0" fillId="0" borderId="11" xfId="0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49" fontId="25" fillId="0" borderId="8" xfId="0" applyNumberFormat="1" applyFont="1" applyFill="1" applyBorder="1" applyAlignment="1">
      <alignment horizontal="center" vertical="center" wrapText="1"/>
    </xf>
    <xf numFmtId="49" fontId="25" fillId="0" borderId="10" xfId="0" applyNumberFormat="1" applyFont="1" applyFill="1" applyBorder="1" applyAlignment="1">
      <alignment horizontal="center" vertical="center" wrapText="1"/>
    </xf>
    <xf numFmtId="0" fontId="25" fillId="0" borderId="17" xfId="0" applyNumberFormat="1" applyFont="1" applyFill="1" applyBorder="1" applyAlignment="1">
      <alignment horizontal="center" vertical="center" wrapText="1"/>
    </xf>
    <xf numFmtId="0" fontId="25" fillId="0" borderId="3" xfId="0" applyNumberFormat="1" applyFont="1" applyFill="1" applyBorder="1" applyAlignment="1">
      <alignment horizontal="center" vertical="center" wrapText="1"/>
    </xf>
    <xf numFmtId="170" fontId="25" fillId="0" borderId="17" xfId="0" applyNumberFormat="1" applyFont="1" applyFill="1" applyBorder="1" applyAlignment="1">
      <alignment horizontal="center" vertical="center" wrapText="1"/>
    </xf>
    <xf numFmtId="170" fontId="25" fillId="0" borderId="3" xfId="0" applyNumberFormat="1" applyFont="1" applyFill="1" applyBorder="1" applyAlignment="1">
      <alignment horizontal="center" vertical="center" wrapText="1"/>
    </xf>
    <xf numFmtId="49" fontId="31" fillId="0" borderId="11" xfId="0" applyNumberFormat="1" applyFont="1" applyFill="1" applyBorder="1" applyAlignment="1">
      <alignment horizontal="center" vertical="center" wrapText="1"/>
    </xf>
    <xf numFmtId="0" fontId="31" fillId="0" borderId="11" xfId="0" applyNumberFormat="1" applyFont="1" applyFill="1" applyBorder="1" applyAlignment="1">
      <alignment horizontal="center" vertical="center" wrapText="1"/>
    </xf>
    <xf numFmtId="170" fontId="31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23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top"/>
    </xf>
    <xf numFmtId="0" fontId="27" fillId="0" borderId="8" xfId="12" applyFont="1" applyBorder="1" applyAlignment="1" applyProtection="1">
      <alignment horizontal="left" vertical="center" wrapText="1"/>
      <protection locked="0"/>
    </xf>
    <xf numFmtId="0" fontId="27" fillId="0" borderId="9" xfId="12" applyFont="1" applyBorder="1" applyAlignment="1" applyProtection="1">
      <alignment horizontal="left" vertical="center" wrapText="1"/>
      <protection locked="0"/>
    </xf>
    <xf numFmtId="0" fontId="27" fillId="0" borderId="10" xfId="12" applyFont="1" applyBorder="1" applyAlignment="1" applyProtection="1">
      <alignment horizontal="left" vertical="center" wrapText="1"/>
      <protection locked="0"/>
    </xf>
    <xf numFmtId="0" fontId="29" fillId="0" borderId="0" xfId="12" applyFont="1" applyAlignment="1" applyProtection="1">
      <alignment horizontal="right"/>
      <protection locked="0"/>
    </xf>
    <xf numFmtId="0" fontId="16" fillId="0" borderId="0" xfId="0" applyFont="1" applyFill="1" applyAlignment="1">
      <alignment horizontal="center"/>
    </xf>
    <xf numFmtId="0" fontId="32" fillId="3" borderId="0" xfId="12" applyFont="1" applyFill="1" applyAlignment="1" applyProtection="1">
      <alignment horizontal="center" vertical="center" wrapText="1"/>
      <protection locked="0"/>
    </xf>
    <xf numFmtId="0" fontId="32" fillId="0" borderId="11" xfId="12" applyFont="1" applyBorder="1" applyAlignment="1">
      <alignment horizontal="center" vertical="center" wrapText="1"/>
    </xf>
    <xf numFmtId="0" fontId="32" fillId="0" borderId="11" xfId="12" applyFont="1" applyBorder="1" applyAlignment="1">
      <alignment horizontal="center" vertical="center"/>
    </xf>
    <xf numFmtId="0" fontId="27" fillId="0" borderId="11" xfId="12" applyFont="1" applyBorder="1" applyAlignment="1" applyProtection="1">
      <alignment horizontal="center" vertical="center" wrapText="1"/>
      <protection locked="0"/>
    </xf>
    <xf numFmtId="0" fontId="32" fillId="0" borderId="11" xfId="12" applyFont="1" applyBorder="1" applyAlignment="1" applyProtection="1">
      <alignment horizontal="center" vertical="center" wrapText="1"/>
      <protection locked="0"/>
    </xf>
    <xf numFmtId="170" fontId="25" fillId="0" borderId="8" xfId="0" applyNumberFormat="1" applyFont="1" applyFill="1" applyBorder="1" applyAlignment="1">
      <alignment horizontal="center" vertical="center" wrapText="1"/>
    </xf>
    <xf numFmtId="170" fontId="25" fillId="0" borderId="9" xfId="0" applyNumberFormat="1" applyFont="1" applyFill="1" applyBorder="1" applyAlignment="1">
      <alignment horizontal="center" vertical="center" wrapText="1"/>
    </xf>
    <xf numFmtId="170" fontId="25" fillId="0" borderId="10" xfId="0" applyNumberFormat="1" applyFont="1" applyFill="1" applyBorder="1" applyAlignment="1">
      <alignment horizontal="center" vertical="center" wrapText="1"/>
    </xf>
  </cellXfs>
  <cellStyles count="15">
    <cellStyle name="Comma" xfId="8" builtinId="3"/>
    <cellStyle name="Normal" xfId="0" builtinId="0"/>
    <cellStyle name="Normal 10" xfId="4"/>
    <cellStyle name="Normal 2" xfId="1"/>
    <cellStyle name="Normal 3" xfId="3"/>
    <cellStyle name="Normal 4" xfId="5"/>
    <cellStyle name="Normal 5" xfId="14"/>
    <cellStyle name="Normal_MVD artabyug" xfId="12"/>
    <cellStyle name="Percent 2" xfId="2"/>
    <cellStyle name="Percent 2 2" xfId="13"/>
    <cellStyle name="SN_241" xfId="9"/>
    <cellStyle name="SN_b" xfId="11"/>
    <cellStyle name="SN_it" xfId="10"/>
    <cellStyle name="Обычный 2" xfId="6"/>
    <cellStyle name="Финансовый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topLeftCell="A22" zoomScaleNormal="100" zoomScaleSheetLayoutView="100" workbookViewId="0">
      <selection activeCell="C21" sqref="C21"/>
    </sheetView>
  </sheetViews>
  <sheetFormatPr defaultColWidth="9.140625" defaultRowHeight="13.5"/>
  <cols>
    <col min="1" max="1" width="10.42578125" style="1" customWidth="1"/>
    <col min="2" max="2" width="12.7109375" style="1" customWidth="1"/>
    <col min="3" max="3" width="65.28515625" style="1" customWidth="1"/>
    <col min="4" max="4" width="13.28515625" style="1" customWidth="1"/>
    <col min="5" max="5" width="15.42578125" style="1" customWidth="1"/>
    <col min="6" max="6" width="10.28515625" style="1" customWidth="1"/>
    <col min="7" max="7" width="10.5703125" style="1" customWidth="1"/>
    <col min="8" max="16384" width="9.140625" style="1"/>
  </cols>
  <sheetData>
    <row r="1" spans="1:5">
      <c r="A1" s="88"/>
      <c r="B1" s="88"/>
      <c r="C1" s="88"/>
      <c r="D1" s="88" t="s">
        <v>5</v>
      </c>
      <c r="E1" s="88"/>
    </row>
    <row r="2" spans="1:5">
      <c r="A2" s="88"/>
      <c r="B2" s="88"/>
      <c r="C2" s="88"/>
      <c r="D2" s="88" t="s">
        <v>11</v>
      </c>
      <c r="E2" s="88"/>
    </row>
    <row r="3" spans="1:5">
      <c r="A3" s="88"/>
      <c r="B3" s="88"/>
      <c r="C3" s="88"/>
    </row>
    <row r="4" spans="1:5" ht="85.5" customHeight="1">
      <c r="A4" s="88"/>
      <c r="B4" s="156" t="s">
        <v>75</v>
      </c>
      <c r="C4" s="156"/>
      <c r="D4" s="156"/>
      <c r="E4" s="156"/>
    </row>
    <row r="5" spans="1:5">
      <c r="A5" s="88"/>
      <c r="B5" s="88"/>
      <c r="C5" s="88"/>
      <c r="D5" s="88"/>
      <c r="E5" s="88"/>
    </row>
    <row r="6" spans="1:5">
      <c r="A6" s="136"/>
      <c r="B6" s="136"/>
      <c r="C6" s="136"/>
      <c r="D6" s="181" t="s">
        <v>31</v>
      </c>
      <c r="E6" s="181"/>
    </row>
    <row r="7" spans="1:5" s="17" customFormat="1" ht="62.25" customHeight="1">
      <c r="A7" s="157" t="s">
        <v>19</v>
      </c>
      <c r="B7" s="157"/>
      <c r="C7" s="157" t="s">
        <v>20</v>
      </c>
      <c r="D7" s="179" t="s">
        <v>71</v>
      </c>
      <c r="E7" s="180"/>
    </row>
    <row r="8" spans="1:5" s="17" customFormat="1" ht="30" customHeight="1">
      <c r="A8" s="123" t="s">
        <v>23</v>
      </c>
      <c r="B8" s="126" t="s">
        <v>81</v>
      </c>
      <c r="C8" s="158"/>
      <c r="D8" s="127" t="s">
        <v>21</v>
      </c>
      <c r="E8" s="127" t="s">
        <v>22</v>
      </c>
    </row>
    <row r="9" spans="1:5" s="17" customFormat="1" ht="30" customHeight="1">
      <c r="A9" s="124"/>
      <c r="B9" s="177" t="s">
        <v>143</v>
      </c>
      <c r="C9" s="178"/>
      <c r="D9" s="152">
        <v>0</v>
      </c>
      <c r="E9" s="152">
        <v>0</v>
      </c>
    </row>
    <row r="10" spans="1:5" s="17" customFormat="1" ht="30" customHeight="1">
      <c r="A10" s="61"/>
      <c r="B10" s="175" t="s">
        <v>39</v>
      </c>
      <c r="C10" s="176"/>
      <c r="D10" s="32" t="s">
        <v>165</v>
      </c>
      <c r="E10" s="32" t="s">
        <v>165</v>
      </c>
    </row>
    <row r="11" spans="1:5" s="17" customFormat="1" ht="16.5">
      <c r="A11" s="165" t="s">
        <v>35</v>
      </c>
      <c r="B11" s="158"/>
      <c r="C11" s="69" t="s">
        <v>53</v>
      </c>
      <c r="D11" s="61"/>
      <c r="E11" s="61"/>
    </row>
    <row r="12" spans="1:5" s="17" customFormat="1" ht="30" customHeight="1">
      <c r="A12" s="166"/>
      <c r="B12" s="158"/>
      <c r="C12" s="68" t="s">
        <v>36</v>
      </c>
      <c r="D12" s="32" t="s">
        <v>165</v>
      </c>
      <c r="E12" s="32" t="s">
        <v>165</v>
      </c>
    </row>
    <row r="13" spans="1:5" s="17" customFormat="1" ht="16.5">
      <c r="A13" s="166"/>
      <c r="B13" s="158"/>
      <c r="C13" s="69" t="s">
        <v>54</v>
      </c>
      <c r="D13" s="61"/>
      <c r="E13" s="61"/>
    </row>
    <row r="14" spans="1:5" s="17" customFormat="1" ht="27">
      <c r="A14" s="166"/>
      <c r="B14" s="158"/>
      <c r="C14" s="68" t="s">
        <v>55</v>
      </c>
      <c r="D14" s="61"/>
      <c r="E14" s="61"/>
    </row>
    <row r="15" spans="1:5" s="17" customFormat="1" ht="16.5">
      <c r="A15" s="166"/>
      <c r="B15" s="158"/>
      <c r="C15" s="69" t="s">
        <v>56</v>
      </c>
      <c r="D15" s="61"/>
      <c r="E15" s="61"/>
    </row>
    <row r="16" spans="1:5" s="17" customFormat="1" ht="30" customHeight="1">
      <c r="A16" s="167"/>
      <c r="B16" s="158"/>
      <c r="C16" s="68" t="s">
        <v>57</v>
      </c>
      <c r="D16" s="61"/>
      <c r="E16" s="61"/>
    </row>
    <row r="17" spans="1:6" ht="14.25">
      <c r="A17" s="168"/>
      <c r="B17" s="169"/>
      <c r="C17" s="170" t="s">
        <v>28</v>
      </c>
      <c r="D17" s="171"/>
      <c r="E17" s="172"/>
    </row>
    <row r="18" spans="1:6" s="17" customFormat="1" ht="16.5">
      <c r="A18" s="173"/>
      <c r="B18" s="165" t="s">
        <v>37</v>
      </c>
      <c r="C18" s="69" t="s">
        <v>58</v>
      </c>
      <c r="D18" s="61"/>
      <c r="E18" s="61"/>
    </row>
    <row r="19" spans="1:6" s="17" customFormat="1" ht="27.75" customHeight="1">
      <c r="A19" s="174"/>
      <c r="B19" s="166"/>
      <c r="C19" s="68" t="s">
        <v>36</v>
      </c>
      <c r="D19" s="32" t="s">
        <v>165</v>
      </c>
      <c r="E19" s="32" t="s">
        <v>165</v>
      </c>
    </row>
    <row r="20" spans="1:6" s="17" customFormat="1" ht="16.5">
      <c r="A20" s="174"/>
      <c r="B20" s="166"/>
      <c r="C20" s="69" t="s">
        <v>59</v>
      </c>
      <c r="D20" s="61"/>
      <c r="E20" s="61"/>
    </row>
    <row r="21" spans="1:6" s="17" customFormat="1" ht="30" customHeight="1">
      <c r="A21" s="174"/>
      <c r="B21" s="166"/>
      <c r="C21" s="68" t="s">
        <v>60</v>
      </c>
      <c r="D21" s="61"/>
      <c r="E21" s="61"/>
    </row>
    <row r="22" spans="1:6" s="17" customFormat="1" ht="16.5">
      <c r="A22" s="174"/>
      <c r="B22" s="166"/>
      <c r="C22" s="69" t="s">
        <v>61</v>
      </c>
      <c r="D22" s="61"/>
      <c r="E22" s="61"/>
    </row>
    <row r="23" spans="1:6" s="17" customFormat="1" ht="16.5">
      <c r="A23" s="157"/>
      <c r="B23" s="167"/>
      <c r="C23" s="68" t="s">
        <v>62</v>
      </c>
      <c r="D23" s="61"/>
      <c r="E23" s="61"/>
      <c r="F23" s="20"/>
    </row>
    <row r="24" spans="1:6" ht="17.25">
      <c r="A24" s="70"/>
      <c r="B24" s="137" t="s">
        <v>6</v>
      </c>
      <c r="C24" s="137"/>
      <c r="D24" s="155">
        <v>176706.2</v>
      </c>
      <c r="E24" s="155">
        <f>D24</f>
        <v>176706.2</v>
      </c>
    </row>
    <row r="25" spans="1:6">
      <c r="A25" s="159">
        <v>1120</v>
      </c>
      <c r="B25" s="162"/>
      <c r="C25" s="128" t="s">
        <v>25</v>
      </c>
      <c r="D25" s="70"/>
      <c r="E25" s="70"/>
    </row>
    <row r="26" spans="1:6" ht="24" customHeight="1">
      <c r="A26" s="160"/>
      <c r="B26" s="163"/>
      <c r="C26" s="129" t="s">
        <v>76</v>
      </c>
      <c r="D26" s="155">
        <v>176706.2</v>
      </c>
      <c r="E26" s="155">
        <f>D26</f>
        <v>176706.2</v>
      </c>
      <c r="F26" s="35"/>
    </row>
    <row r="27" spans="1:6" ht="14.25">
      <c r="A27" s="160"/>
      <c r="B27" s="163"/>
      <c r="C27" s="128" t="s">
        <v>26</v>
      </c>
      <c r="D27" s="130"/>
      <c r="E27" s="130"/>
    </row>
    <row r="28" spans="1:6" ht="14.25">
      <c r="A28" s="160"/>
      <c r="B28" s="163"/>
      <c r="C28" s="33" t="s">
        <v>77</v>
      </c>
      <c r="D28" s="130"/>
      <c r="E28" s="130"/>
    </row>
    <row r="29" spans="1:6" ht="14.25">
      <c r="A29" s="160"/>
      <c r="B29" s="163"/>
      <c r="C29" s="63" t="s">
        <v>27</v>
      </c>
      <c r="D29" s="130"/>
      <c r="E29" s="130"/>
    </row>
    <row r="30" spans="1:6" ht="19.5" customHeight="1">
      <c r="A30" s="161"/>
      <c r="B30" s="164"/>
      <c r="C30" s="33" t="s">
        <v>78</v>
      </c>
      <c r="D30" s="130"/>
      <c r="E30" s="130"/>
    </row>
    <row r="31" spans="1:6" ht="14.25">
      <c r="A31" s="168"/>
      <c r="B31" s="169"/>
      <c r="C31" s="170" t="s">
        <v>28</v>
      </c>
      <c r="D31" s="171"/>
      <c r="E31" s="172"/>
    </row>
    <row r="32" spans="1:6" ht="17.25" customHeight="1">
      <c r="A32" s="182"/>
      <c r="B32" s="159">
        <v>31003</v>
      </c>
      <c r="C32" s="131" t="s">
        <v>8</v>
      </c>
      <c r="D32" s="132"/>
      <c r="E32" s="132"/>
    </row>
    <row r="33" spans="1:7" ht="31.5" customHeight="1">
      <c r="A33" s="183"/>
      <c r="B33" s="160"/>
      <c r="C33" s="34" t="s">
        <v>80</v>
      </c>
      <c r="D33" s="155">
        <v>176706.2</v>
      </c>
      <c r="E33" s="155">
        <f>D33</f>
        <v>176706.2</v>
      </c>
      <c r="F33" s="35"/>
      <c r="G33" s="35"/>
    </row>
    <row r="34" spans="1:7">
      <c r="A34" s="183"/>
      <c r="B34" s="160"/>
      <c r="C34" s="131" t="s">
        <v>29</v>
      </c>
      <c r="D34" s="133"/>
      <c r="E34" s="133"/>
      <c r="F34" s="35"/>
    </row>
    <row r="35" spans="1:7" ht="148.5" customHeight="1">
      <c r="A35" s="183"/>
      <c r="B35" s="160"/>
      <c r="C35" s="134" t="s">
        <v>164</v>
      </c>
      <c r="D35" s="135"/>
      <c r="E35" s="135"/>
    </row>
    <row r="36" spans="1:7" ht="14.25">
      <c r="A36" s="183"/>
      <c r="B36" s="160"/>
      <c r="C36" s="131" t="s">
        <v>9</v>
      </c>
      <c r="D36" s="67"/>
      <c r="E36" s="67"/>
    </row>
    <row r="37" spans="1:7" ht="27">
      <c r="A37" s="184"/>
      <c r="B37" s="161"/>
      <c r="C37" s="69" t="s">
        <v>79</v>
      </c>
      <c r="D37" s="67"/>
      <c r="E37" s="67"/>
    </row>
  </sheetData>
  <mergeCells count="19">
    <mergeCell ref="A31:B31"/>
    <mergeCell ref="C31:E31"/>
    <mergeCell ref="A32:A37"/>
    <mergeCell ref="B32:B37"/>
    <mergeCell ref="B4:E4"/>
    <mergeCell ref="A7:B7"/>
    <mergeCell ref="C7:C8"/>
    <mergeCell ref="A25:A30"/>
    <mergeCell ref="B25:B30"/>
    <mergeCell ref="A11:A16"/>
    <mergeCell ref="B11:B16"/>
    <mergeCell ref="A17:B17"/>
    <mergeCell ref="C17:E17"/>
    <mergeCell ref="A18:A23"/>
    <mergeCell ref="B18:B23"/>
    <mergeCell ref="B10:C10"/>
    <mergeCell ref="B9:C9"/>
    <mergeCell ref="D7:E7"/>
    <mergeCell ref="D6:E6"/>
  </mergeCells>
  <printOptions horizontalCentered="1"/>
  <pageMargins left="0" right="0" top="0" bottom="0" header="0" footer="0"/>
  <pageSetup paperSize="9" fitToHeight="0" orientation="landscape" errors="blank" r:id="rId1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topLeftCell="A19" zoomScaleNormal="100" zoomScaleSheetLayoutView="80" workbookViewId="0">
      <selection activeCell="F50" sqref="F50"/>
    </sheetView>
  </sheetViews>
  <sheetFormatPr defaultColWidth="9.140625" defaultRowHeight="13.5"/>
  <cols>
    <col min="1" max="1" width="5" style="1" customWidth="1"/>
    <col min="2" max="2" width="5.85546875" style="1" customWidth="1"/>
    <col min="3" max="3" width="5.5703125" style="1" customWidth="1"/>
    <col min="4" max="4" width="5.7109375" style="1" customWidth="1"/>
    <col min="5" max="5" width="8.42578125" style="1" customWidth="1"/>
    <col min="6" max="6" width="62.140625" style="1" customWidth="1"/>
    <col min="7" max="7" width="14.28515625" style="1" customWidth="1"/>
    <col min="8" max="8" width="17.140625" style="1" customWidth="1"/>
    <col min="9" max="9" width="9.140625" style="1"/>
    <col min="10" max="10" width="49.85546875" style="1" customWidth="1"/>
    <col min="11" max="13" width="9.140625" style="1"/>
    <col min="14" max="14" width="9.140625" style="1" customWidth="1"/>
    <col min="15" max="16384" width="9.140625" style="1"/>
  </cols>
  <sheetData>
    <row r="1" spans="1:8">
      <c r="F1" s="1" t="s">
        <v>17</v>
      </c>
    </row>
    <row r="2" spans="1:8">
      <c r="F2" s="1" t="s">
        <v>5</v>
      </c>
    </row>
    <row r="3" spans="1:8">
      <c r="F3" s="1" t="s">
        <v>11</v>
      </c>
    </row>
    <row r="5" spans="1:8" ht="45" customHeight="1">
      <c r="A5" s="186" t="s">
        <v>74</v>
      </c>
      <c r="B5" s="186"/>
      <c r="C5" s="186"/>
      <c r="D5" s="186"/>
      <c r="E5" s="186"/>
      <c r="F5" s="186"/>
      <c r="G5" s="186"/>
      <c r="H5" s="186"/>
    </row>
    <row r="7" spans="1:8">
      <c r="H7" s="62" t="s">
        <v>31</v>
      </c>
    </row>
    <row r="8" spans="1:8" s="56" customFormat="1" ht="58.5" customHeight="1">
      <c r="A8" s="197" t="s">
        <v>45</v>
      </c>
      <c r="B8" s="198"/>
      <c r="C8" s="199"/>
      <c r="D8" s="200" t="s">
        <v>19</v>
      </c>
      <c r="E8" s="200"/>
      <c r="F8" s="200" t="s">
        <v>32</v>
      </c>
      <c r="G8" s="179" t="s">
        <v>71</v>
      </c>
      <c r="H8" s="180"/>
    </row>
    <row r="9" spans="1:8" s="56" customFormat="1" ht="43.5" customHeight="1">
      <c r="A9" s="54" t="s">
        <v>46</v>
      </c>
      <c r="B9" s="54" t="s">
        <v>47</v>
      </c>
      <c r="C9" s="54" t="s">
        <v>48</v>
      </c>
      <c r="D9" s="55" t="s">
        <v>23</v>
      </c>
      <c r="E9" s="55" t="s">
        <v>24</v>
      </c>
      <c r="F9" s="200"/>
      <c r="G9" s="28" t="s">
        <v>21</v>
      </c>
      <c r="H9" s="28" t="s">
        <v>22</v>
      </c>
    </row>
    <row r="10" spans="1:8" s="56" customFormat="1" ht="16.5" customHeight="1">
      <c r="A10" s="57"/>
      <c r="B10" s="57"/>
      <c r="C10" s="57"/>
      <c r="D10" s="55"/>
      <c r="E10" s="55"/>
      <c r="F10" s="18" t="s">
        <v>33</v>
      </c>
      <c r="G10" s="55">
        <v>0</v>
      </c>
      <c r="H10" s="55">
        <v>0</v>
      </c>
    </row>
    <row r="11" spans="1:8" s="56" customFormat="1" ht="42" customHeight="1">
      <c r="A11" s="58" t="s">
        <v>49</v>
      </c>
      <c r="B11" s="187"/>
      <c r="C11" s="188"/>
      <c r="D11" s="192"/>
      <c r="E11" s="193"/>
      <c r="F11" s="59" t="s">
        <v>50</v>
      </c>
      <c r="G11" s="82" t="str">
        <f t="shared" ref="G11:H11" si="0">G13</f>
        <v>(176,706.2)</v>
      </c>
      <c r="H11" s="79" t="str">
        <f t="shared" si="0"/>
        <v>(176,706.2)</v>
      </c>
    </row>
    <row r="12" spans="1:8" s="56" customFormat="1" ht="27" customHeight="1">
      <c r="A12" s="60"/>
      <c r="B12" s="187"/>
      <c r="C12" s="189"/>
      <c r="D12" s="192"/>
      <c r="E12" s="194"/>
      <c r="F12" s="15" t="s">
        <v>34</v>
      </c>
      <c r="G12" s="83"/>
      <c r="H12" s="80"/>
    </row>
    <row r="13" spans="1:8" s="56" customFormat="1" ht="39" customHeight="1">
      <c r="A13" s="60"/>
      <c r="B13" s="58" t="s">
        <v>51</v>
      </c>
      <c r="C13" s="190"/>
      <c r="D13" s="192"/>
      <c r="E13" s="194"/>
      <c r="F13" s="59" t="s">
        <v>52</v>
      </c>
      <c r="G13" s="82" t="str">
        <f t="shared" ref="G13:H13" si="1">G15</f>
        <v>(176,706.2)</v>
      </c>
      <c r="H13" s="79" t="str">
        <f t="shared" si="1"/>
        <v>(176,706.2)</v>
      </c>
    </row>
    <row r="14" spans="1:8" s="56" customFormat="1" ht="27" customHeight="1">
      <c r="A14" s="60"/>
      <c r="B14" s="60"/>
      <c r="C14" s="191"/>
      <c r="D14" s="192"/>
      <c r="E14" s="194"/>
      <c r="F14" s="22" t="s">
        <v>34</v>
      </c>
      <c r="G14" s="83"/>
      <c r="H14" s="80"/>
    </row>
    <row r="15" spans="1:8" s="56" customFormat="1" ht="28.5" customHeight="1">
      <c r="A15" s="60"/>
      <c r="B15" s="60"/>
      <c r="C15" s="58" t="s">
        <v>51</v>
      </c>
      <c r="D15" s="192"/>
      <c r="E15" s="194"/>
      <c r="F15" s="21" t="s">
        <v>36</v>
      </c>
      <c r="G15" s="82" t="str">
        <f t="shared" ref="G15:H15" si="2">G18</f>
        <v>(176,706.2)</v>
      </c>
      <c r="H15" s="79" t="str">
        <f t="shared" si="2"/>
        <v>(176,706.2)</v>
      </c>
    </row>
    <row r="16" spans="1:8" s="56" customFormat="1" ht="27" customHeight="1">
      <c r="A16" s="60"/>
      <c r="B16" s="60"/>
      <c r="C16" s="60"/>
      <c r="D16" s="192"/>
      <c r="E16" s="195"/>
      <c r="F16" s="15" t="s">
        <v>34</v>
      </c>
      <c r="G16" s="83"/>
      <c r="H16" s="80"/>
    </row>
    <row r="17" spans="1:8" s="56" customFormat="1" ht="27" customHeight="1">
      <c r="A17" s="60"/>
      <c r="B17" s="60"/>
      <c r="C17" s="60"/>
      <c r="D17" s="61"/>
      <c r="E17" s="26"/>
      <c r="F17" s="27" t="s">
        <v>70</v>
      </c>
      <c r="G17" s="78" t="str">
        <f t="shared" ref="G17:H17" si="3">G18</f>
        <v>(176,706.2)</v>
      </c>
      <c r="H17" s="78" t="str">
        <f t="shared" si="3"/>
        <v>(176,706.2)</v>
      </c>
    </row>
    <row r="18" spans="1:8" s="56" customFormat="1" ht="39.75" customHeight="1">
      <c r="A18" s="60"/>
      <c r="B18" s="60"/>
      <c r="C18" s="60"/>
      <c r="D18" s="174" t="s">
        <v>35</v>
      </c>
      <c r="E18" s="196" t="s">
        <v>37</v>
      </c>
      <c r="F18" s="15" t="s">
        <v>36</v>
      </c>
      <c r="G18" s="78" t="str">
        <f>G20</f>
        <v>(176,706.2)</v>
      </c>
      <c r="H18" s="79" t="str">
        <f>H20</f>
        <v>(176,706.2)</v>
      </c>
    </row>
    <row r="19" spans="1:8" s="56" customFormat="1" ht="30" customHeight="1">
      <c r="A19" s="60"/>
      <c r="B19" s="60"/>
      <c r="C19" s="60"/>
      <c r="D19" s="174"/>
      <c r="E19" s="174"/>
      <c r="F19" s="15" t="s">
        <v>38</v>
      </c>
      <c r="G19" s="83"/>
      <c r="H19" s="80"/>
    </row>
    <row r="20" spans="1:8" s="56" customFormat="1" ht="40.5" customHeight="1">
      <c r="A20" s="60"/>
      <c r="B20" s="60"/>
      <c r="C20" s="60"/>
      <c r="D20" s="174"/>
      <c r="E20" s="174"/>
      <c r="F20" s="16" t="s">
        <v>39</v>
      </c>
      <c r="G20" s="78" t="str">
        <f>G22</f>
        <v>(176,706.2)</v>
      </c>
      <c r="H20" s="78" t="str">
        <f>G22</f>
        <v>(176,706.2)</v>
      </c>
    </row>
    <row r="21" spans="1:8" s="56" customFormat="1" ht="27">
      <c r="A21" s="60"/>
      <c r="B21" s="60"/>
      <c r="C21" s="60"/>
      <c r="D21" s="174"/>
      <c r="E21" s="174"/>
      <c r="F21" s="15" t="s">
        <v>40</v>
      </c>
      <c r="G21" s="84"/>
      <c r="H21" s="81"/>
    </row>
    <row r="22" spans="1:8" s="56" customFormat="1" ht="16.5">
      <c r="A22" s="60"/>
      <c r="B22" s="60"/>
      <c r="C22" s="60"/>
      <c r="D22" s="174"/>
      <c r="E22" s="174"/>
      <c r="F22" s="15" t="s">
        <v>41</v>
      </c>
      <c r="G22" s="82" t="str">
        <f t="shared" ref="G22:H24" si="4">G23</f>
        <v>(176,706.2)</v>
      </c>
      <c r="H22" s="79" t="str">
        <f t="shared" si="4"/>
        <v>(176706.2)</v>
      </c>
    </row>
    <row r="23" spans="1:8" s="56" customFormat="1" ht="16.5">
      <c r="A23" s="60"/>
      <c r="B23" s="60"/>
      <c r="C23" s="60"/>
      <c r="D23" s="174"/>
      <c r="E23" s="174"/>
      <c r="F23" s="15" t="s">
        <v>42</v>
      </c>
      <c r="G23" s="82" t="str">
        <f t="shared" si="4"/>
        <v>(176,706.2)</v>
      </c>
      <c r="H23" s="79" t="str">
        <f t="shared" si="4"/>
        <v>(176706.2)</v>
      </c>
    </row>
    <row r="24" spans="1:8" ht="14.25">
      <c r="A24" s="60"/>
      <c r="B24" s="60"/>
      <c r="C24" s="60"/>
      <c r="D24" s="174"/>
      <c r="E24" s="174"/>
      <c r="F24" s="15" t="s">
        <v>43</v>
      </c>
      <c r="G24" s="82" t="str">
        <f t="shared" si="4"/>
        <v>(176,706.2)</v>
      </c>
      <c r="H24" s="79" t="str">
        <f t="shared" si="4"/>
        <v>(176706.2)</v>
      </c>
    </row>
    <row r="25" spans="1:8" ht="14.25">
      <c r="A25" s="60"/>
      <c r="B25" s="60"/>
      <c r="C25" s="60"/>
      <c r="D25" s="157"/>
      <c r="E25" s="157"/>
      <c r="F25" s="15" t="s">
        <v>44</v>
      </c>
      <c r="G25" s="32" t="s">
        <v>165</v>
      </c>
      <c r="H25" s="32" t="s">
        <v>126</v>
      </c>
    </row>
    <row r="26" spans="1:8" s="56" customFormat="1" ht="28.5">
      <c r="A26" s="185" t="s">
        <v>84</v>
      </c>
      <c r="B26" s="68"/>
      <c r="C26" s="68"/>
      <c r="D26" s="68"/>
      <c r="E26" s="68"/>
      <c r="F26" s="72" t="s">
        <v>63</v>
      </c>
      <c r="G26" s="85">
        <f>G28</f>
        <v>176706.2</v>
      </c>
      <c r="H26" s="85">
        <f>H28</f>
        <v>176706.2</v>
      </c>
    </row>
    <row r="27" spans="1:8" s="56" customFormat="1" ht="16.5">
      <c r="A27" s="185"/>
      <c r="B27" s="68"/>
      <c r="C27" s="68"/>
      <c r="D27" s="68"/>
      <c r="E27" s="68"/>
      <c r="F27" s="68" t="s">
        <v>34</v>
      </c>
      <c r="G27" s="86"/>
      <c r="H27" s="86"/>
    </row>
    <row r="28" spans="1:8" s="56" customFormat="1" ht="16.5">
      <c r="A28" s="185"/>
      <c r="B28" s="185" t="s">
        <v>85</v>
      </c>
      <c r="C28" s="68"/>
      <c r="D28" s="68"/>
      <c r="E28" s="68"/>
      <c r="F28" s="72" t="s">
        <v>86</v>
      </c>
      <c r="G28" s="85">
        <f>G30</f>
        <v>176706.2</v>
      </c>
      <c r="H28" s="85">
        <f>H30</f>
        <v>176706.2</v>
      </c>
    </row>
    <row r="29" spans="1:8" s="56" customFormat="1" ht="16.5">
      <c r="A29" s="185"/>
      <c r="B29" s="185"/>
      <c r="C29" s="68"/>
      <c r="D29" s="68"/>
      <c r="E29" s="68"/>
      <c r="F29" s="68" t="s">
        <v>34</v>
      </c>
      <c r="G29" s="86"/>
      <c r="H29" s="86"/>
    </row>
    <row r="30" spans="1:8" s="56" customFormat="1" ht="16.5">
      <c r="A30" s="185"/>
      <c r="B30" s="185"/>
      <c r="C30" s="185" t="s">
        <v>51</v>
      </c>
      <c r="D30" s="68"/>
      <c r="E30" s="68"/>
      <c r="F30" s="72" t="s">
        <v>86</v>
      </c>
      <c r="G30" s="85">
        <f>G33</f>
        <v>176706.2</v>
      </c>
      <c r="H30" s="85">
        <f>H33</f>
        <v>176706.2</v>
      </c>
    </row>
    <row r="31" spans="1:8" s="56" customFormat="1" ht="16.5">
      <c r="A31" s="185"/>
      <c r="B31" s="185"/>
      <c r="C31" s="185"/>
      <c r="D31" s="68"/>
      <c r="E31" s="68"/>
      <c r="F31" s="68" t="s">
        <v>34</v>
      </c>
      <c r="G31" s="86"/>
      <c r="H31" s="86"/>
    </row>
    <row r="32" spans="1:8" s="56" customFormat="1" ht="16.5">
      <c r="A32" s="185"/>
      <c r="B32" s="185"/>
      <c r="C32" s="185"/>
      <c r="D32" s="68"/>
      <c r="E32" s="68"/>
      <c r="F32" s="71" t="s">
        <v>144</v>
      </c>
      <c r="G32" s="75">
        <f t="shared" ref="G32:H32" si="5">G33</f>
        <v>176706.2</v>
      </c>
      <c r="H32" s="75">
        <f t="shared" si="5"/>
        <v>176706.2</v>
      </c>
    </row>
    <row r="33" spans="1:8" s="56" customFormat="1" ht="16.5">
      <c r="A33" s="185"/>
      <c r="B33" s="185"/>
      <c r="C33" s="185"/>
      <c r="D33" s="158">
        <v>1120</v>
      </c>
      <c r="E33" s="68"/>
      <c r="F33" s="71" t="s">
        <v>82</v>
      </c>
      <c r="G33" s="75">
        <v>176706.2</v>
      </c>
      <c r="H33" s="75">
        <v>176706.2</v>
      </c>
    </row>
    <row r="34" spans="1:8" s="56" customFormat="1" ht="27">
      <c r="A34" s="185"/>
      <c r="B34" s="185"/>
      <c r="C34" s="185"/>
      <c r="D34" s="158"/>
      <c r="E34" s="68">
        <v>31003</v>
      </c>
      <c r="F34" s="77" t="s">
        <v>80</v>
      </c>
      <c r="G34" s="75">
        <v>176706.2</v>
      </c>
      <c r="H34" s="75">
        <v>176706.2</v>
      </c>
    </row>
    <row r="35" spans="1:8" s="56" customFormat="1" ht="16.5">
      <c r="A35" s="185"/>
      <c r="B35" s="185"/>
      <c r="C35" s="185"/>
      <c r="D35" s="158"/>
      <c r="E35" s="68"/>
      <c r="F35" s="68" t="s">
        <v>38</v>
      </c>
      <c r="G35" s="74"/>
      <c r="H35" s="74"/>
    </row>
    <row r="36" spans="1:8" s="56" customFormat="1" ht="27">
      <c r="A36" s="185"/>
      <c r="B36" s="185"/>
      <c r="C36" s="185"/>
      <c r="D36" s="158"/>
      <c r="E36" s="68"/>
      <c r="F36" s="69" t="s">
        <v>83</v>
      </c>
      <c r="G36" s="75">
        <v>176706.2</v>
      </c>
      <c r="H36" s="75">
        <v>176706.2</v>
      </c>
    </row>
    <row r="37" spans="1:8" s="56" customFormat="1" ht="27">
      <c r="A37" s="185"/>
      <c r="B37" s="185"/>
      <c r="C37" s="185"/>
      <c r="D37" s="158"/>
      <c r="E37" s="68"/>
      <c r="F37" s="68" t="s">
        <v>40</v>
      </c>
      <c r="G37" s="75"/>
      <c r="H37" s="75"/>
    </row>
    <row r="38" spans="1:8" s="56" customFormat="1" ht="16.5">
      <c r="A38" s="185"/>
      <c r="B38" s="185"/>
      <c r="C38" s="185"/>
      <c r="D38" s="158"/>
      <c r="E38" s="68"/>
      <c r="F38" s="68" t="s">
        <v>41</v>
      </c>
      <c r="G38" s="75">
        <v>176706.2</v>
      </c>
      <c r="H38" s="75">
        <v>176706.2</v>
      </c>
    </row>
    <row r="39" spans="1:8" s="56" customFormat="1" ht="16.5">
      <c r="A39" s="185"/>
      <c r="B39" s="185"/>
      <c r="C39" s="185"/>
      <c r="D39" s="158"/>
      <c r="E39" s="68"/>
      <c r="F39" s="68" t="s">
        <v>87</v>
      </c>
      <c r="G39" s="75">
        <v>176706.2</v>
      </c>
      <c r="H39" s="75">
        <v>176706.2</v>
      </c>
    </row>
    <row r="40" spans="1:8" s="56" customFormat="1" ht="16.5">
      <c r="A40" s="185"/>
      <c r="B40" s="185"/>
      <c r="C40" s="185"/>
      <c r="D40" s="158"/>
      <c r="E40" s="68"/>
      <c r="F40" s="68" t="s">
        <v>123</v>
      </c>
      <c r="G40" s="75">
        <v>176706.2</v>
      </c>
      <c r="H40" s="75">
        <v>176706.2</v>
      </c>
    </row>
    <row r="41" spans="1:8" s="56" customFormat="1" ht="16.5">
      <c r="A41" s="185"/>
      <c r="B41" s="185"/>
      <c r="C41" s="185"/>
      <c r="D41" s="158"/>
      <c r="E41" s="68"/>
      <c r="F41" s="68" t="s">
        <v>124</v>
      </c>
      <c r="G41" s="75">
        <v>176706.2</v>
      </c>
      <c r="H41" s="75">
        <v>176706.2</v>
      </c>
    </row>
    <row r="42" spans="1:8" s="56" customFormat="1" ht="16.5">
      <c r="A42" s="185"/>
      <c r="B42" s="185"/>
      <c r="C42" s="185"/>
      <c r="D42" s="158"/>
      <c r="E42" s="68"/>
      <c r="F42" s="68" t="s">
        <v>125</v>
      </c>
      <c r="G42" s="75">
        <v>176706.2</v>
      </c>
      <c r="H42" s="75">
        <v>176706.2</v>
      </c>
    </row>
  </sheetData>
  <sheetProtection selectLockedCells="1" selectUnlockedCells="1"/>
  <mergeCells count="15">
    <mergeCell ref="A26:A42"/>
    <mergeCell ref="B28:B42"/>
    <mergeCell ref="C30:C42"/>
    <mergeCell ref="D33:D42"/>
    <mergeCell ref="A5:H5"/>
    <mergeCell ref="B11:B12"/>
    <mergeCell ref="C11:C14"/>
    <mergeCell ref="D11:D16"/>
    <mergeCell ref="E11:E16"/>
    <mergeCell ref="D18:D25"/>
    <mergeCell ref="E18:E25"/>
    <mergeCell ref="A8:C8"/>
    <mergeCell ref="D8:E8"/>
    <mergeCell ref="F8:F9"/>
    <mergeCell ref="G8:H8"/>
  </mergeCells>
  <pageMargins left="0" right="0" top="0" bottom="0" header="0" footer="0"/>
  <pageSetup paperSize="9" fitToWidth="0" fitToHeight="0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9"/>
  <sheetViews>
    <sheetView tabSelected="1" topLeftCell="A11" workbookViewId="0">
      <selection activeCell="H10" sqref="H10"/>
    </sheetView>
  </sheetViews>
  <sheetFormatPr defaultRowHeight="15"/>
  <cols>
    <col min="2" max="2" width="19.7109375" customWidth="1"/>
    <col min="3" max="3" width="32.42578125" customWidth="1"/>
    <col min="4" max="5" width="15.28515625" customWidth="1"/>
    <col min="6" max="6" width="17.85546875" customWidth="1"/>
    <col min="7" max="7" width="15.28515625" customWidth="1"/>
    <col min="8" max="8" width="19.85546875" customWidth="1"/>
  </cols>
  <sheetData>
    <row r="1" spans="1:9" s="62" customFormat="1" ht="13.5">
      <c r="H1" s="62" t="s">
        <v>151</v>
      </c>
    </row>
    <row r="2" spans="1:9" s="62" customFormat="1" ht="13.5">
      <c r="D2" s="62" t="s">
        <v>5</v>
      </c>
    </row>
    <row r="3" spans="1:9" s="62" customFormat="1" ht="13.5">
      <c r="D3" s="62" t="s">
        <v>11</v>
      </c>
    </row>
    <row r="4" spans="1:9" s="62" customFormat="1" ht="13.5"/>
    <row r="5" spans="1:9" s="62" customFormat="1" ht="84.75" customHeight="1">
      <c r="A5" s="186" t="s">
        <v>145</v>
      </c>
      <c r="B5" s="186"/>
      <c r="C5" s="186"/>
      <c r="D5" s="186"/>
      <c r="E5" s="186"/>
      <c r="F5" s="186"/>
      <c r="G5" s="186"/>
      <c r="H5" s="186"/>
      <c r="I5" s="186"/>
    </row>
    <row r="7" spans="1:9">
      <c r="H7" s="62" t="s">
        <v>31</v>
      </c>
    </row>
    <row r="8" spans="1:9" s="101" customFormat="1" ht="31.5" customHeight="1">
      <c r="A8" s="201" t="s">
        <v>133</v>
      </c>
      <c r="B8" s="202"/>
      <c r="C8" s="203" t="s">
        <v>146</v>
      </c>
      <c r="D8" s="205" t="s">
        <v>147</v>
      </c>
      <c r="E8" s="225" t="s">
        <v>148</v>
      </c>
      <c r="F8" s="226"/>
      <c r="G8" s="226"/>
      <c r="H8" s="227"/>
    </row>
    <row r="9" spans="1:9" s="101" customFormat="1" ht="114" customHeight="1">
      <c r="A9" s="103" t="s">
        <v>137</v>
      </c>
      <c r="B9" s="103" t="s">
        <v>81</v>
      </c>
      <c r="C9" s="204"/>
      <c r="D9" s="206"/>
      <c r="E9" s="138" t="s">
        <v>169</v>
      </c>
      <c r="F9" s="138" t="s">
        <v>149</v>
      </c>
      <c r="G9" s="138" t="s">
        <v>170</v>
      </c>
      <c r="H9" s="138" t="s">
        <v>171</v>
      </c>
    </row>
    <row r="10" spans="1:9" s="105" customFormat="1" ht="30.75" customHeight="1">
      <c r="A10" s="104"/>
      <c r="B10" s="104"/>
      <c r="C10" s="125" t="s">
        <v>138</v>
      </c>
      <c r="D10" s="139">
        <f>D12</f>
        <v>176706.2</v>
      </c>
      <c r="E10" s="139"/>
      <c r="F10" s="139">
        <f t="shared" ref="F10:H10" si="0">F12</f>
        <v>176706.2</v>
      </c>
      <c r="G10" s="139"/>
      <c r="H10" s="139">
        <f t="shared" si="0"/>
        <v>0</v>
      </c>
    </row>
    <row r="11" spans="1:9" s="140" customFormat="1" ht="17.25">
      <c r="A11" s="104"/>
      <c r="B11" s="104"/>
      <c r="C11" s="125" t="s">
        <v>150</v>
      </c>
      <c r="D11" s="139"/>
      <c r="E11" s="139"/>
      <c r="F11" s="139"/>
      <c r="G11" s="139"/>
      <c r="H11" s="139"/>
    </row>
    <row r="12" spans="1:9" s="105" customFormat="1" ht="47.25" customHeight="1">
      <c r="A12" s="108"/>
      <c r="B12" s="109"/>
      <c r="C12" s="109" t="s">
        <v>139</v>
      </c>
      <c r="D12" s="110">
        <f>D14</f>
        <v>176706.2</v>
      </c>
      <c r="E12" s="110"/>
      <c r="F12" s="110">
        <f>F14</f>
        <v>176706.2</v>
      </c>
      <c r="G12" s="110"/>
      <c r="H12" s="110"/>
    </row>
    <row r="13" spans="1:9" s="105" customFormat="1" ht="17.25">
      <c r="A13" s="108"/>
      <c r="B13" s="108"/>
      <c r="C13" s="108" t="s">
        <v>140</v>
      </c>
      <c r="D13" s="111"/>
      <c r="E13" s="111"/>
      <c r="F13" s="111"/>
      <c r="G13" s="111"/>
      <c r="H13" s="111"/>
    </row>
    <row r="14" spans="1:9" s="114" customFormat="1" ht="87.75" customHeight="1">
      <c r="A14" s="112">
        <v>1120</v>
      </c>
      <c r="B14" s="112">
        <v>31003</v>
      </c>
      <c r="C14" s="120" t="s">
        <v>80</v>
      </c>
      <c r="D14" s="113">
        <f>SUM(D15:D19)</f>
        <v>176706.2</v>
      </c>
      <c r="E14" s="113"/>
      <c r="F14" s="113">
        <f>SUM(F15:F19)</f>
        <v>176706.2</v>
      </c>
      <c r="G14" s="113"/>
      <c r="H14" s="113"/>
    </row>
    <row r="15" spans="1:9" ht="110.25" customHeight="1">
      <c r="A15" s="147"/>
      <c r="B15" s="147"/>
      <c r="C15" s="76" t="s">
        <v>167</v>
      </c>
      <c r="D15" s="111">
        <v>12580.9</v>
      </c>
      <c r="E15" s="111"/>
      <c r="F15" s="111">
        <v>12580.9</v>
      </c>
      <c r="G15" s="111"/>
      <c r="H15" s="111"/>
    </row>
    <row r="16" spans="1:9" ht="131.25" customHeight="1">
      <c r="A16" s="147"/>
      <c r="B16" s="147"/>
      <c r="C16" s="76" t="s">
        <v>168</v>
      </c>
      <c r="D16" s="111">
        <v>44382.7</v>
      </c>
      <c r="E16" s="111"/>
      <c r="F16" s="111">
        <v>44382.7</v>
      </c>
      <c r="G16" s="111"/>
      <c r="H16" s="111"/>
    </row>
    <row r="17" spans="1:8" ht="107.25" customHeight="1">
      <c r="A17" s="147"/>
      <c r="B17" s="147"/>
      <c r="C17" s="76" t="s">
        <v>159</v>
      </c>
      <c r="D17" s="111">
        <v>65733.8</v>
      </c>
      <c r="E17" s="111"/>
      <c r="F17" s="111">
        <v>65733.8</v>
      </c>
      <c r="G17" s="111"/>
      <c r="H17" s="111"/>
    </row>
    <row r="18" spans="1:8" ht="71.25" customHeight="1">
      <c r="A18" s="147"/>
      <c r="B18" s="147"/>
      <c r="C18" s="76" t="s">
        <v>160</v>
      </c>
      <c r="D18" s="111">
        <v>9453.5</v>
      </c>
      <c r="E18" s="111"/>
      <c r="F18" s="111">
        <v>9453.5</v>
      </c>
      <c r="G18" s="111"/>
      <c r="H18" s="111"/>
    </row>
    <row r="19" spans="1:8" ht="68.25" customHeight="1">
      <c r="A19" s="147"/>
      <c r="B19" s="147"/>
      <c r="C19" s="76" t="s">
        <v>161</v>
      </c>
      <c r="D19" s="111">
        <v>44555.3</v>
      </c>
      <c r="E19" s="111"/>
      <c r="F19" s="111">
        <v>44555.3</v>
      </c>
      <c r="G19" s="111"/>
      <c r="H19" s="111"/>
    </row>
  </sheetData>
  <mergeCells count="5">
    <mergeCell ref="A5:I5"/>
    <mergeCell ref="A8:B8"/>
    <mergeCell ref="C8:C9"/>
    <mergeCell ref="D8:D9"/>
    <mergeCell ref="E8:H8"/>
  </mergeCells>
  <pageMargins left="0.75" right="0" top="0" bottom="0" header="0.3" footer="0.3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C17" sqref="C17"/>
    </sheetView>
  </sheetViews>
  <sheetFormatPr defaultRowHeight="16.5"/>
  <cols>
    <col min="1" max="2" width="9.140625" style="149"/>
    <col min="3" max="3" width="56.7109375" style="149" customWidth="1"/>
    <col min="4" max="4" width="15.5703125" style="149" customWidth="1"/>
    <col min="5" max="5" width="14.85546875" style="149" customWidth="1"/>
    <col min="6" max="6" width="9.140625" style="149"/>
    <col min="7" max="7" width="17" style="149" customWidth="1"/>
    <col min="8" max="16384" width="9.140625" style="149"/>
  </cols>
  <sheetData>
    <row r="1" spans="1:10" s="62" customFormat="1" ht="13.5">
      <c r="D1" s="62" t="s">
        <v>30</v>
      </c>
    </row>
    <row r="2" spans="1:10" s="62" customFormat="1" ht="13.5">
      <c r="D2" s="62" t="s">
        <v>5</v>
      </c>
    </row>
    <row r="3" spans="1:10" s="62" customFormat="1" ht="13.5">
      <c r="D3" s="62" t="s">
        <v>11</v>
      </c>
    </row>
    <row r="4" spans="1:10" s="62" customFormat="1" ht="13.5"/>
    <row r="5" spans="1:10" s="62" customFormat="1" ht="52.5" customHeight="1">
      <c r="A5" s="186" t="s">
        <v>132</v>
      </c>
      <c r="B5" s="186"/>
      <c r="C5" s="186"/>
      <c r="D5" s="186"/>
      <c r="E5" s="186"/>
      <c r="F5" s="107"/>
      <c r="G5" s="107"/>
    </row>
    <row r="7" spans="1:10">
      <c r="E7" s="62" t="s">
        <v>31</v>
      </c>
    </row>
    <row r="8" spans="1:10" s="101" customFormat="1" ht="36.75" customHeight="1">
      <c r="A8" s="207" t="s">
        <v>133</v>
      </c>
      <c r="B8" s="207"/>
      <c r="C8" s="208" t="s">
        <v>134</v>
      </c>
      <c r="D8" s="209" t="s">
        <v>135</v>
      </c>
      <c r="E8" s="209" t="s">
        <v>136</v>
      </c>
      <c r="G8" s="102"/>
      <c r="H8" s="102"/>
      <c r="I8" s="102"/>
      <c r="J8" s="102"/>
    </row>
    <row r="9" spans="1:10" s="101" customFormat="1" ht="75" customHeight="1">
      <c r="A9" s="103" t="s">
        <v>137</v>
      </c>
      <c r="B9" s="103" t="s">
        <v>81</v>
      </c>
      <c r="C9" s="208"/>
      <c r="D9" s="209"/>
      <c r="E9" s="209"/>
      <c r="G9" s="102"/>
      <c r="H9" s="102"/>
      <c r="I9" s="102"/>
      <c r="J9" s="102"/>
    </row>
    <row r="10" spans="1:10" s="105" customFormat="1" ht="30.75" customHeight="1">
      <c r="A10" s="104"/>
      <c r="B10" s="104"/>
      <c r="C10" s="145" t="s">
        <v>138</v>
      </c>
      <c r="D10" s="146">
        <f t="shared" ref="D10:E10" si="0">D11</f>
        <v>176706.2</v>
      </c>
      <c r="E10" s="146">
        <f t="shared" si="0"/>
        <v>176706.2</v>
      </c>
      <c r="G10" s="106"/>
      <c r="H10" s="106"/>
      <c r="I10" s="106"/>
      <c r="J10" s="106"/>
    </row>
    <row r="11" spans="1:10" s="105" customFormat="1" ht="35.25" customHeight="1">
      <c r="A11" s="108"/>
      <c r="B11" s="109"/>
      <c r="C11" s="109" t="s">
        <v>139</v>
      </c>
      <c r="D11" s="110">
        <f>D13</f>
        <v>176706.2</v>
      </c>
      <c r="E11" s="110">
        <f>E13</f>
        <v>176706.2</v>
      </c>
      <c r="G11" s="106"/>
      <c r="H11" s="106"/>
      <c r="I11" s="106"/>
      <c r="J11" s="106"/>
    </row>
    <row r="12" spans="1:10" s="105" customFormat="1" ht="17.25">
      <c r="A12" s="108"/>
      <c r="B12" s="108"/>
      <c r="C12" s="108" t="s">
        <v>140</v>
      </c>
      <c r="D12" s="111"/>
      <c r="E12" s="111"/>
      <c r="G12" s="106"/>
      <c r="H12" s="106"/>
      <c r="I12" s="106"/>
      <c r="J12" s="106"/>
    </row>
    <row r="13" spans="1:10" s="114" customFormat="1" ht="81.75" customHeight="1">
      <c r="A13" s="112">
        <v>1120</v>
      </c>
      <c r="B13" s="112">
        <v>31003</v>
      </c>
      <c r="C13" s="120" t="s">
        <v>80</v>
      </c>
      <c r="D13" s="113">
        <f t="shared" ref="D13:E13" si="1">D15</f>
        <v>176706.2</v>
      </c>
      <c r="E13" s="113">
        <f t="shared" si="1"/>
        <v>176706.2</v>
      </c>
      <c r="G13" s="115"/>
      <c r="H13" s="115"/>
      <c r="I13" s="115"/>
      <c r="J13" s="115"/>
    </row>
    <row r="14" spans="1:10" s="114" customFormat="1" ht="17.25">
      <c r="A14" s="112"/>
      <c r="B14" s="112"/>
      <c r="C14" s="121" t="s">
        <v>141</v>
      </c>
      <c r="D14" s="113"/>
      <c r="E14" s="113"/>
      <c r="G14" s="115"/>
      <c r="H14" s="115"/>
      <c r="I14" s="115"/>
      <c r="J14" s="115"/>
    </row>
    <row r="15" spans="1:10" s="118" customFormat="1" ht="42" customHeight="1">
      <c r="A15" s="116"/>
      <c r="B15" s="116"/>
      <c r="C15" s="117" t="s">
        <v>142</v>
      </c>
      <c r="D15" s="75">
        <f>SUM(D17:D21)</f>
        <v>176706.2</v>
      </c>
      <c r="E15" s="75">
        <f>SUM(E17:E21)</f>
        <v>176706.2</v>
      </c>
      <c r="G15" s="119"/>
      <c r="H15" s="119"/>
      <c r="I15" s="119"/>
      <c r="J15" s="119"/>
    </row>
    <row r="16" spans="1:10" s="114" customFormat="1" ht="22.5" customHeight="1">
      <c r="A16" s="112"/>
      <c r="B16" s="112"/>
      <c r="C16" s="121" t="s">
        <v>163</v>
      </c>
      <c r="D16" s="113"/>
      <c r="E16" s="113"/>
      <c r="G16" s="115"/>
      <c r="H16" s="115"/>
      <c r="I16" s="115"/>
      <c r="J16" s="115"/>
    </row>
    <row r="17" spans="1:5" ht="61.5" customHeight="1">
      <c r="A17" s="150"/>
      <c r="B17" s="150"/>
      <c r="C17" s="76" t="s">
        <v>162</v>
      </c>
      <c r="D17" s="148">
        <v>12580.9</v>
      </c>
      <c r="E17" s="148">
        <v>12580.9</v>
      </c>
    </row>
    <row r="18" spans="1:5" ht="72" customHeight="1">
      <c r="A18" s="150"/>
      <c r="B18" s="150"/>
      <c r="C18" s="76" t="s">
        <v>158</v>
      </c>
      <c r="D18" s="148">
        <v>44382.7</v>
      </c>
      <c r="E18" s="148">
        <v>44382.7</v>
      </c>
    </row>
    <row r="19" spans="1:5" ht="68.25" customHeight="1">
      <c r="A19" s="150"/>
      <c r="B19" s="150"/>
      <c r="C19" s="76" t="s">
        <v>159</v>
      </c>
      <c r="D19" s="148">
        <v>65733.8</v>
      </c>
      <c r="E19" s="148">
        <v>65733.8</v>
      </c>
    </row>
    <row r="20" spans="1:5" ht="40.5" customHeight="1">
      <c r="A20" s="150"/>
      <c r="B20" s="150"/>
      <c r="C20" s="76" t="s">
        <v>160</v>
      </c>
      <c r="D20" s="148">
        <v>9453.5</v>
      </c>
      <c r="E20" s="148">
        <v>9453.5</v>
      </c>
    </row>
    <row r="21" spans="1:5" ht="48" customHeight="1">
      <c r="A21" s="150"/>
      <c r="B21" s="150"/>
      <c r="C21" s="76" t="s">
        <v>161</v>
      </c>
      <c r="D21" s="148">
        <v>44555.3</v>
      </c>
      <c r="E21" s="148">
        <v>44555.3</v>
      </c>
    </row>
  </sheetData>
  <mergeCells count="5">
    <mergeCell ref="A5:E5"/>
    <mergeCell ref="A8:B8"/>
    <mergeCell ref="C8:C9"/>
    <mergeCell ref="D8:D9"/>
    <mergeCell ref="E8:E9"/>
  </mergeCells>
  <pageMargins left="0.5" right="0" top="0" bottom="0" header="0.3" footer="0.3"/>
  <pageSetup paperSize="9" scale="9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E43"/>
  <sheetViews>
    <sheetView topLeftCell="A10" zoomScaleNormal="100" zoomScaleSheetLayoutView="80" workbookViewId="0">
      <selection activeCell="B25" sqref="B25:E25"/>
    </sheetView>
  </sheetViews>
  <sheetFormatPr defaultColWidth="9.140625" defaultRowHeight="13.5"/>
  <cols>
    <col min="1" max="1" width="1.5703125" style="1" customWidth="1"/>
    <col min="2" max="2" width="38" style="1" customWidth="1"/>
    <col min="3" max="3" width="62.140625" style="1" customWidth="1"/>
    <col min="4" max="4" width="16.42578125" style="1" customWidth="1"/>
    <col min="5" max="5" width="16.28515625" style="1" bestFit="1" customWidth="1"/>
    <col min="6" max="16384" width="9.140625" style="1"/>
  </cols>
  <sheetData>
    <row r="1" spans="2:5">
      <c r="D1" s="62" t="s">
        <v>131</v>
      </c>
    </row>
    <row r="2" spans="2:5">
      <c r="D2" s="1" t="s">
        <v>5</v>
      </c>
    </row>
    <row r="3" spans="2:5">
      <c r="D3" s="1" t="s">
        <v>11</v>
      </c>
    </row>
    <row r="6" spans="2:5" ht="42" customHeight="1">
      <c r="B6" s="211" t="s">
        <v>154</v>
      </c>
      <c r="C6" s="211"/>
      <c r="D6" s="211"/>
      <c r="E6" s="211"/>
    </row>
    <row r="8" spans="2:5" ht="17.25">
      <c r="B8" s="212" t="s">
        <v>69</v>
      </c>
      <c r="C8" s="212"/>
      <c r="D8" s="212"/>
      <c r="E8" s="212"/>
    </row>
    <row r="9" spans="2:5" ht="14.25">
      <c r="B9" s="30" t="s">
        <v>13</v>
      </c>
      <c r="C9" s="29"/>
      <c r="D9" s="29"/>
      <c r="E9" s="29"/>
    </row>
    <row r="11" spans="2:5" ht="14.25">
      <c r="B11" s="12" t="s">
        <v>1</v>
      </c>
      <c r="C11" s="12" t="s">
        <v>2</v>
      </c>
    </row>
    <row r="12" spans="2:5">
      <c r="B12" s="19" t="s">
        <v>64</v>
      </c>
      <c r="C12" s="25" t="s">
        <v>65</v>
      </c>
    </row>
    <row r="13" spans="2:5">
      <c r="B13" s="2"/>
    </row>
    <row r="14" spans="2:5" ht="14.25">
      <c r="B14" s="3" t="s">
        <v>3</v>
      </c>
    </row>
    <row r="15" spans="2:5">
      <c r="B15" s="2"/>
    </row>
    <row r="16" spans="2:5" ht="57.75" customHeight="1">
      <c r="B16" s="4" t="s">
        <v>4</v>
      </c>
      <c r="C16" s="19" t="s">
        <v>64</v>
      </c>
      <c r="D16" s="179" t="s">
        <v>72</v>
      </c>
      <c r="E16" s="180"/>
    </row>
    <row r="17" spans="2:5" ht="18" customHeight="1">
      <c r="B17" s="4" t="s">
        <v>7</v>
      </c>
      <c r="C17" s="19" t="s">
        <v>66</v>
      </c>
      <c r="D17" s="13" t="s">
        <v>14</v>
      </c>
      <c r="E17" s="13" t="s">
        <v>15</v>
      </c>
    </row>
    <row r="18" spans="2:5">
      <c r="B18" s="5" t="s">
        <v>8</v>
      </c>
      <c r="C18" s="19" t="s">
        <v>65</v>
      </c>
      <c r="D18" s="10"/>
      <c r="E18" s="10"/>
    </row>
    <row r="19" spans="2:5" ht="54">
      <c r="B19" s="5" t="s">
        <v>12</v>
      </c>
      <c r="C19" s="19" t="s">
        <v>67</v>
      </c>
      <c r="D19" s="10"/>
      <c r="E19" s="10"/>
    </row>
    <row r="20" spans="2:5">
      <c r="B20" s="5" t="s">
        <v>9</v>
      </c>
      <c r="C20" s="19" t="s">
        <v>18</v>
      </c>
      <c r="D20" s="10"/>
      <c r="E20" s="10"/>
    </row>
    <row r="21" spans="2:5">
      <c r="B21" s="15" t="s">
        <v>16</v>
      </c>
      <c r="C21" s="19" t="s">
        <v>68</v>
      </c>
      <c r="D21" s="10"/>
      <c r="E21" s="10"/>
    </row>
    <row r="22" spans="2:5">
      <c r="B22" s="6"/>
      <c r="C22" s="7" t="s">
        <v>0</v>
      </c>
      <c r="D22" s="11"/>
      <c r="E22" s="11"/>
    </row>
    <row r="23" spans="2:5" ht="23.25" customHeight="1">
      <c r="B23" s="8" t="s">
        <v>10</v>
      </c>
      <c r="C23" s="9"/>
      <c r="D23" s="32" t="s">
        <v>165</v>
      </c>
      <c r="E23" s="32" t="s">
        <v>165</v>
      </c>
    </row>
    <row r="24" spans="2:5" ht="15" customHeight="1">
      <c r="B24" s="24"/>
      <c r="C24" s="24"/>
      <c r="D24" s="23"/>
      <c r="E24" s="23"/>
    </row>
    <row r="25" spans="2:5" ht="45" customHeight="1">
      <c r="B25" s="211" t="s">
        <v>156</v>
      </c>
      <c r="C25" s="211"/>
      <c r="D25" s="211"/>
      <c r="E25" s="211"/>
    </row>
    <row r="26" spans="2:5" ht="17.25">
      <c r="B26" s="212" t="s">
        <v>6</v>
      </c>
      <c r="C26" s="212"/>
      <c r="D26" s="212"/>
      <c r="E26" s="212"/>
    </row>
    <row r="27" spans="2:5">
      <c r="B27" s="29"/>
      <c r="C27" s="29"/>
      <c r="D27" s="29"/>
      <c r="E27" s="29"/>
    </row>
    <row r="28" spans="2:5" ht="14.25">
      <c r="B28" s="30" t="s">
        <v>13</v>
      </c>
      <c r="C28" s="29"/>
      <c r="D28" s="29"/>
      <c r="E28" s="29"/>
    </row>
    <row r="29" spans="2:5" ht="15" customHeight="1">
      <c r="B29" s="24"/>
      <c r="C29" s="24"/>
      <c r="D29" s="23"/>
      <c r="E29" s="23"/>
    </row>
    <row r="30" spans="2:5" s="62" customFormat="1">
      <c r="B30" s="73"/>
      <c r="C30" s="73"/>
      <c r="D30" s="87"/>
      <c r="E30" s="87"/>
    </row>
    <row r="31" spans="2:5" s="62" customFormat="1" ht="21" customHeight="1">
      <c r="B31" s="67" t="s">
        <v>1</v>
      </c>
      <c r="C31" s="67" t="s">
        <v>2</v>
      </c>
      <c r="D31" s="88"/>
      <c r="E31" s="88"/>
    </row>
    <row r="32" spans="2:5" s="62" customFormat="1" ht="23.25" customHeight="1">
      <c r="B32" s="63">
        <v>1120</v>
      </c>
      <c r="C32" s="68" t="s">
        <v>82</v>
      </c>
      <c r="D32" s="88"/>
      <c r="E32" s="88"/>
    </row>
    <row r="33" spans="2:5" s="62" customFormat="1" ht="23.25" customHeight="1">
      <c r="B33" s="153"/>
      <c r="C33" s="154"/>
      <c r="D33" s="88"/>
      <c r="E33" s="88"/>
    </row>
    <row r="34" spans="2:5" s="62" customFormat="1" ht="14.25">
      <c r="B34" s="64" t="s">
        <v>3</v>
      </c>
    </row>
    <row r="35" spans="2:5" s="62" customFormat="1">
      <c r="B35" s="73"/>
      <c r="C35" s="73"/>
      <c r="D35" s="87"/>
      <c r="E35" s="87"/>
    </row>
    <row r="36" spans="2:5" s="62" customFormat="1" ht="43.5" customHeight="1">
      <c r="B36" s="65" t="s">
        <v>4</v>
      </c>
      <c r="C36" s="66">
        <v>1120</v>
      </c>
      <c r="D36" s="210" t="s">
        <v>73</v>
      </c>
      <c r="E36" s="210"/>
    </row>
    <row r="37" spans="2:5" ht="18.75" customHeight="1">
      <c r="B37" s="4" t="s">
        <v>7</v>
      </c>
      <c r="C37" s="36" t="s">
        <v>127</v>
      </c>
      <c r="D37" s="13" t="s">
        <v>14</v>
      </c>
      <c r="E37" s="13" t="s">
        <v>15</v>
      </c>
    </row>
    <row r="38" spans="2:5" ht="27">
      <c r="B38" s="5" t="s">
        <v>8</v>
      </c>
      <c r="C38" s="34" t="s">
        <v>80</v>
      </c>
      <c r="D38" s="70"/>
      <c r="E38" s="70"/>
    </row>
    <row r="39" spans="2:5" ht="135">
      <c r="B39" s="5" t="s">
        <v>12</v>
      </c>
      <c r="C39" s="14" t="s">
        <v>166</v>
      </c>
      <c r="D39" s="70"/>
      <c r="E39" s="70"/>
    </row>
    <row r="40" spans="2:5" ht="27">
      <c r="B40" s="5" t="s">
        <v>9</v>
      </c>
      <c r="C40" s="69" t="s">
        <v>79</v>
      </c>
      <c r="D40" s="70"/>
      <c r="E40" s="70"/>
    </row>
    <row r="41" spans="2:5">
      <c r="B41" s="15" t="s">
        <v>16</v>
      </c>
      <c r="C41" s="68" t="s">
        <v>88</v>
      </c>
      <c r="D41" s="70"/>
      <c r="E41" s="70"/>
    </row>
    <row r="42" spans="2:5" ht="18.75" customHeight="1">
      <c r="B42" s="6"/>
      <c r="C42" s="7" t="s">
        <v>0</v>
      </c>
      <c r="D42" s="70"/>
      <c r="E42" s="70"/>
    </row>
    <row r="43" spans="2:5">
      <c r="B43" s="8" t="s">
        <v>10</v>
      </c>
      <c r="C43" s="9"/>
      <c r="D43" s="75">
        <v>176706.2</v>
      </c>
      <c r="E43" s="75">
        <v>176706.2</v>
      </c>
    </row>
  </sheetData>
  <mergeCells count="6">
    <mergeCell ref="D36:E36"/>
    <mergeCell ref="B6:E6"/>
    <mergeCell ref="B8:E8"/>
    <mergeCell ref="B26:E26"/>
    <mergeCell ref="B25:E25"/>
    <mergeCell ref="D16:E16"/>
  </mergeCells>
  <pageMargins left="0" right="0" top="0" bottom="0" header="0.3" footer="0.3"/>
  <pageSetup paperSize="9" scale="78" orientation="landscape" r:id="rId1"/>
  <rowBreaks count="1" manualBreakCount="1">
    <brk id="2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G44"/>
  <sheetViews>
    <sheetView topLeftCell="A7" zoomScaleNormal="100" zoomScaleSheetLayoutView="80" workbookViewId="0">
      <selection activeCell="A25" sqref="A25:E25"/>
    </sheetView>
  </sheetViews>
  <sheetFormatPr defaultColWidth="9.140625" defaultRowHeight="13.5"/>
  <cols>
    <col min="1" max="1" width="4" style="1" customWidth="1"/>
    <col min="2" max="2" width="40" style="1" customWidth="1"/>
    <col min="3" max="3" width="63.5703125" style="1" customWidth="1"/>
    <col min="4" max="4" width="16.28515625" style="1" customWidth="1"/>
    <col min="5" max="5" width="17.5703125" style="1" customWidth="1"/>
    <col min="6" max="6" width="9.140625" style="1"/>
    <col min="7" max="7" width="49.85546875" style="1" customWidth="1"/>
    <col min="8" max="16384" width="9.140625" style="1"/>
  </cols>
  <sheetData>
    <row r="1" spans="1:6">
      <c r="D1" s="62" t="s">
        <v>152</v>
      </c>
    </row>
    <row r="2" spans="1:6">
      <c r="D2" s="1" t="s">
        <v>5</v>
      </c>
    </row>
    <row r="3" spans="1:6">
      <c r="D3" s="1" t="s">
        <v>11</v>
      </c>
    </row>
    <row r="5" spans="1:6" ht="45" customHeight="1">
      <c r="A5" s="186" t="s">
        <v>155</v>
      </c>
      <c r="B5" s="186"/>
      <c r="C5" s="186"/>
      <c r="D5" s="186"/>
      <c r="E5" s="186"/>
    </row>
    <row r="7" spans="1:6" ht="17.25">
      <c r="B7" s="212" t="s">
        <v>69</v>
      </c>
      <c r="C7" s="212"/>
      <c r="D7" s="212"/>
      <c r="E7" s="212"/>
    </row>
    <row r="8" spans="1:6">
      <c r="B8" s="213" t="s">
        <v>129</v>
      </c>
      <c r="C8" s="213"/>
      <c r="D8" s="213"/>
      <c r="E8" s="213"/>
      <c r="F8" s="213"/>
    </row>
    <row r="10" spans="1:6" ht="14.25">
      <c r="B10" s="12" t="s">
        <v>1</v>
      </c>
      <c r="C10" s="12" t="s">
        <v>2</v>
      </c>
    </row>
    <row r="11" spans="1:6">
      <c r="B11" s="19" t="s">
        <v>64</v>
      </c>
      <c r="C11" s="25" t="s">
        <v>65</v>
      </c>
    </row>
    <row r="12" spans="1:6">
      <c r="B12" s="2"/>
    </row>
    <row r="13" spans="1:6" ht="14.25">
      <c r="B13" s="3" t="s">
        <v>3</v>
      </c>
    </row>
    <row r="14" spans="1:6">
      <c r="B14" s="2"/>
    </row>
    <row r="15" spans="1:6" ht="27.75" customHeight="1">
      <c r="B15" s="4" t="s">
        <v>4</v>
      </c>
      <c r="C15" s="19" t="s">
        <v>64</v>
      </c>
      <c r="D15" s="179" t="s">
        <v>72</v>
      </c>
      <c r="E15" s="180"/>
    </row>
    <row r="16" spans="1:6">
      <c r="B16" s="4" t="s">
        <v>7</v>
      </c>
      <c r="C16" s="19" t="s">
        <v>66</v>
      </c>
      <c r="D16" s="13" t="s">
        <v>14</v>
      </c>
      <c r="E16" s="13" t="s">
        <v>15</v>
      </c>
    </row>
    <row r="17" spans="1:6">
      <c r="B17" s="5" t="s">
        <v>8</v>
      </c>
      <c r="C17" s="19" t="s">
        <v>65</v>
      </c>
      <c r="D17" s="10"/>
      <c r="E17" s="10"/>
    </row>
    <row r="18" spans="1:6" ht="54">
      <c r="B18" s="5" t="s">
        <v>12</v>
      </c>
      <c r="C18" s="19" t="s">
        <v>67</v>
      </c>
      <c r="D18" s="10"/>
      <c r="E18" s="10"/>
    </row>
    <row r="19" spans="1:6">
      <c r="B19" s="5" t="s">
        <v>9</v>
      </c>
      <c r="C19" s="19" t="s">
        <v>18</v>
      </c>
      <c r="D19" s="10"/>
      <c r="E19" s="10"/>
    </row>
    <row r="20" spans="1:6" ht="28.5" customHeight="1">
      <c r="B20" s="15" t="s">
        <v>16</v>
      </c>
      <c r="C20" s="19" t="s">
        <v>68</v>
      </c>
      <c r="D20" s="10"/>
      <c r="E20" s="10"/>
    </row>
    <row r="21" spans="1:6">
      <c r="B21" s="6"/>
      <c r="C21" s="7" t="s">
        <v>0</v>
      </c>
      <c r="D21" s="11"/>
      <c r="E21" s="11"/>
    </row>
    <row r="22" spans="1:6" ht="24.75" customHeight="1">
      <c r="B22" s="8" t="s">
        <v>10</v>
      </c>
      <c r="C22" s="9"/>
      <c r="D22" s="32" t="s">
        <v>165</v>
      </c>
      <c r="E22" s="32" t="s">
        <v>165</v>
      </c>
    </row>
    <row r="23" spans="1:6" ht="15" customHeight="1">
      <c r="B23" s="24"/>
      <c r="C23" s="24"/>
      <c r="D23" s="31"/>
      <c r="E23" s="31"/>
    </row>
    <row r="24" spans="1:6" ht="15" customHeight="1">
      <c r="B24" s="24"/>
      <c r="C24" s="24"/>
      <c r="D24" s="31"/>
      <c r="E24" s="31"/>
    </row>
    <row r="25" spans="1:6" ht="45" customHeight="1">
      <c r="A25" s="186" t="s">
        <v>157</v>
      </c>
      <c r="B25" s="186"/>
      <c r="C25" s="186"/>
      <c r="D25" s="186"/>
      <c r="E25" s="186"/>
    </row>
    <row r="27" spans="1:6" ht="17.25">
      <c r="B27" s="214" t="s">
        <v>128</v>
      </c>
      <c r="C27" s="214"/>
      <c r="D27" s="214"/>
      <c r="E27" s="214"/>
    </row>
    <row r="29" spans="1:6">
      <c r="B29" s="213" t="s">
        <v>129</v>
      </c>
      <c r="C29" s="213"/>
      <c r="D29" s="213"/>
      <c r="E29" s="213"/>
      <c r="F29" s="213"/>
    </row>
    <row r="31" spans="1:6" s="62" customFormat="1">
      <c r="B31" s="73"/>
      <c r="C31" s="73"/>
      <c r="D31" s="87"/>
      <c r="E31" s="87"/>
    </row>
    <row r="32" spans="1:6" s="62" customFormat="1" ht="21" customHeight="1">
      <c r="B32" s="67" t="s">
        <v>1</v>
      </c>
      <c r="C32" s="67" t="s">
        <v>2</v>
      </c>
      <c r="D32" s="88"/>
      <c r="E32" s="88"/>
    </row>
    <row r="33" spans="2:7" s="62" customFormat="1" ht="23.25" customHeight="1">
      <c r="B33" s="63">
        <v>1120</v>
      </c>
      <c r="C33" s="68" t="s">
        <v>82</v>
      </c>
      <c r="D33" s="88"/>
      <c r="E33" s="88"/>
    </row>
    <row r="34" spans="2:7" s="62" customFormat="1" ht="16.5" customHeight="1">
      <c r="B34" s="153"/>
      <c r="C34" s="154"/>
      <c r="D34" s="88"/>
      <c r="E34" s="88"/>
    </row>
    <row r="35" spans="2:7" s="62" customFormat="1" ht="14.25">
      <c r="B35" s="64" t="s">
        <v>3</v>
      </c>
    </row>
    <row r="36" spans="2:7" s="62" customFormat="1">
      <c r="B36" s="73"/>
      <c r="C36" s="73"/>
      <c r="D36" s="87"/>
      <c r="E36" s="87"/>
    </row>
    <row r="37" spans="2:7" s="62" customFormat="1" ht="27.75" customHeight="1">
      <c r="B37" s="65" t="s">
        <v>4</v>
      </c>
      <c r="C37" s="66">
        <v>1120</v>
      </c>
      <c r="D37" s="179" t="s">
        <v>73</v>
      </c>
      <c r="E37" s="180"/>
    </row>
    <row r="38" spans="2:7" s="62" customFormat="1" ht="18.75" customHeight="1">
      <c r="B38" s="4" t="s">
        <v>7</v>
      </c>
      <c r="C38" s="36" t="s">
        <v>127</v>
      </c>
      <c r="D38" s="70"/>
      <c r="E38" s="70"/>
    </row>
    <row r="39" spans="2:7" s="62" customFormat="1" ht="27">
      <c r="B39" s="5" t="s">
        <v>8</v>
      </c>
      <c r="C39" s="34" t="s">
        <v>80</v>
      </c>
      <c r="D39" s="70"/>
      <c r="E39" s="70"/>
    </row>
    <row r="40" spans="2:7" s="62" customFormat="1" ht="121.5">
      <c r="B40" s="5" t="s">
        <v>12</v>
      </c>
      <c r="C40" s="14" t="s">
        <v>166</v>
      </c>
      <c r="D40" s="70"/>
      <c r="E40" s="70"/>
    </row>
    <row r="41" spans="2:7" s="62" customFormat="1" ht="27">
      <c r="B41" s="5" t="s">
        <v>9</v>
      </c>
      <c r="C41" s="69" t="s">
        <v>79</v>
      </c>
      <c r="D41" s="70"/>
      <c r="E41" s="70"/>
      <c r="G41" s="62">
        <v>1</v>
      </c>
    </row>
    <row r="42" spans="2:7" s="62" customFormat="1">
      <c r="B42" s="15" t="s">
        <v>16</v>
      </c>
      <c r="C42" s="68" t="s">
        <v>88</v>
      </c>
      <c r="D42" s="70"/>
      <c r="E42" s="70"/>
    </row>
    <row r="43" spans="2:7" s="62" customFormat="1" ht="18.75" customHeight="1">
      <c r="B43" s="6"/>
      <c r="C43" s="7" t="s">
        <v>0</v>
      </c>
      <c r="D43" s="70"/>
      <c r="E43" s="70"/>
    </row>
    <row r="44" spans="2:7" s="62" customFormat="1">
      <c r="B44" s="8" t="s">
        <v>10</v>
      </c>
      <c r="C44" s="9"/>
      <c r="D44" s="75">
        <v>176706.2</v>
      </c>
      <c r="E44" s="75">
        <v>176706.2</v>
      </c>
    </row>
  </sheetData>
  <mergeCells count="8">
    <mergeCell ref="D37:E37"/>
    <mergeCell ref="B29:F29"/>
    <mergeCell ref="B8:F8"/>
    <mergeCell ref="A5:E5"/>
    <mergeCell ref="B27:E27"/>
    <mergeCell ref="B7:E7"/>
    <mergeCell ref="A25:E25"/>
    <mergeCell ref="D15:E15"/>
  </mergeCells>
  <printOptions horizontalCentered="1"/>
  <pageMargins left="0" right="0" top="0" bottom="0" header="0" footer="0"/>
  <pageSetup paperSize="9" scale="81" orientation="landscape" r:id="rId1"/>
  <rowBreaks count="1" manualBreakCount="1">
    <brk id="2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U51"/>
  <sheetViews>
    <sheetView zoomScaleNormal="100" zoomScaleSheetLayoutView="90" workbookViewId="0">
      <selection activeCell="E14" sqref="E14"/>
    </sheetView>
  </sheetViews>
  <sheetFormatPr defaultRowHeight="15"/>
  <cols>
    <col min="1" max="1" width="12.5703125" style="40" customWidth="1"/>
    <col min="2" max="2" width="32.42578125" style="50" customWidth="1"/>
    <col min="3" max="3" width="9.5703125" style="51" customWidth="1"/>
    <col min="4" max="4" width="11" style="52" customWidth="1"/>
    <col min="5" max="5" width="15.85546875" style="52" customWidth="1"/>
    <col min="6" max="6" width="11" style="51" customWidth="1"/>
    <col min="7" max="7" width="11" style="51" hidden="1" customWidth="1"/>
    <col min="8" max="8" width="10.85546875" style="51" hidden="1" customWidth="1"/>
    <col min="9" max="9" width="10.140625" style="51" hidden="1" customWidth="1"/>
    <col min="10" max="10" width="15.140625" style="51" hidden="1" customWidth="1"/>
    <col min="11" max="11" width="11.140625" style="51" hidden="1" customWidth="1"/>
    <col min="12" max="13" width="8.42578125" style="51" hidden="1" customWidth="1"/>
    <col min="14" max="14" width="6.28515625" style="51" hidden="1" customWidth="1"/>
    <col min="15" max="15" width="11.42578125" style="51" hidden="1" customWidth="1"/>
    <col min="16" max="16" width="15.42578125" style="51" hidden="1" customWidth="1"/>
    <col min="17" max="17" width="16.85546875" style="51" customWidth="1"/>
    <col min="18" max="18" width="5.7109375" style="40" hidden="1" customWidth="1"/>
    <col min="19" max="19" width="5.42578125" style="40" hidden="1" customWidth="1"/>
    <col min="20" max="20" width="5.5703125" style="40" hidden="1" customWidth="1"/>
    <col min="21" max="21" width="0.85546875" style="40" hidden="1" customWidth="1"/>
    <col min="22" max="22" width="9.85546875" style="40" bestFit="1" customWidth="1"/>
    <col min="23" max="23" width="10.140625" style="40" bestFit="1" customWidth="1"/>
    <col min="24" max="26" width="9.140625" style="40"/>
    <col min="27" max="27" width="9.140625" style="40" customWidth="1"/>
    <col min="28" max="16384" width="9.140625" style="40"/>
  </cols>
  <sheetData>
    <row r="1" spans="1:17">
      <c r="A1" s="37"/>
      <c r="B1" s="38"/>
      <c r="C1" s="39"/>
      <c r="D1" s="39"/>
      <c r="E1" s="218" t="s">
        <v>153</v>
      </c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</row>
    <row r="2" spans="1:17">
      <c r="A2" s="37"/>
      <c r="B2" s="41"/>
      <c r="C2" s="41"/>
      <c r="D2" s="41"/>
      <c r="E2" s="42"/>
      <c r="F2" s="42"/>
      <c r="G2" s="42" t="s">
        <v>89</v>
      </c>
      <c r="H2" s="42" t="s">
        <v>89</v>
      </c>
      <c r="I2" s="42" t="s">
        <v>89</v>
      </c>
      <c r="J2" s="42" t="s">
        <v>89</v>
      </c>
      <c r="K2" s="42" t="s">
        <v>89</v>
      </c>
      <c r="L2" s="42" t="s">
        <v>89</v>
      </c>
      <c r="M2" s="42" t="s">
        <v>89</v>
      </c>
      <c r="N2" s="42" t="s">
        <v>89</v>
      </c>
      <c r="O2" s="42" t="s">
        <v>89</v>
      </c>
      <c r="P2" s="42" t="s">
        <v>89</v>
      </c>
      <c r="Q2" s="42" t="s">
        <v>89</v>
      </c>
    </row>
    <row r="3" spans="1:17">
      <c r="A3" s="37"/>
      <c r="B3" s="41"/>
      <c r="C3" s="41"/>
      <c r="D3" s="41"/>
      <c r="E3" s="42"/>
      <c r="F3" s="219" t="s">
        <v>90</v>
      </c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</row>
    <row r="4" spans="1:17">
      <c r="A4" s="37"/>
      <c r="B4" s="38"/>
      <c r="C4" s="43"/>
      <c r="D4" s="44"/>
      <c r="E4" s="42"/>
      <c r="F4" s="42"/>
      <c r="G4" s="42" t="s">
        <v>91</v>
      </c>
      <c r="H4" s="42" t="s">
        <v>91</v>
      </c>
      <c r="I4" s="42" t="s">
        <v>91</v>
      </c>
      <c r="J4" s="42" t="s">
        <v>91</v>
      </c>
      <c r="K4" s="42" t="s">
        <v>91</v>
      </c>
      <c r="L4" s="42" t="s">
        <v>91</v>
      </c>
      <c r="M4" s="42" t="s">
        <v>91</v>
      </c>
      <c r="N4" s="42" t="s">
        <v>91</v>
      </c>
      <c r="O4" s="42" t="s">
        <v>91</v>
      </c>
      <c r="P4" s="42" t="s">
        <v>91</v>
      </c>
      <c r="Q4" s="42" t="s">
        <v>91</v>
      </c>
    </row>
    <row r="5" spans="1:17" ht="58.5" customHeight="1">
      <c r="A5" s="220" t="s">
        <v>92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</row>
    <row r="6" spans="1:17" ht="18.75" customHeight="1">
      <c r="A6" s="45"/>
      <c r="B6" s="46"/>
      <c r="C6" s="47"/>
      <c r="D6" s="47"/>
      <c r="E6" s="47"/>
      <c r="F6" s="47"/>
      <c r="G6" s="47"/>
      <c r="H6" s="47"/>
      <c r="I6" s="47"/>
      <c r="J6" s="47"/>
      <c r="K6" s="89"/>
      <c r="L6" s="89"/>
      <c r="M6" s="89"/>
      <c r="N6" s="48"/>
      <c r="O6" s="48"/>
      <c r="P6" s="48"/>
      <c r="Q6" s="48"/>
    </row>
    <row r="7" spans="1:17" ht="73.5" customHeight="1">
      <c r="A7" s="221" t="s">
        <v>93</v>
      </c>
      <c r="B7" s="223" t="s">
        <v>94</v>
      </c>
      <c r="C7" s="223" t="s">
        <v>95</v>
      </c>
      <c r="D7" s="223" t="s">
        <v>96</v>
      </c>
      <c r="E7" s="223" t="s">
        <v>97</v>
      </c>
      <c r="F7" s="224" t="s">
        <v>98</v>
      </c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</row>
    <row r="8" spans="1:17" ht="55.5" customHeight="1">
      <c r="A8" s="222"/>
      <c r="B8" s="223"/>
      <c r="C8" s="223"/>
      <c r="D8" s="223"/>
      <c r="E8" s="223"/>
      <c r="F8" s="143" t="s">
        <v>99</v>
      </c>
      <c r="G8" s="143" t="s">
        <v>99</v>
      </c>
      <c r="H8" s="143" t="s">
        <v>99</v>
      </c>
      <c r="I8" s="143" t="s">
        <v>99</v>
      </c>
      <c r="J8" s="143" t="s">
        <v>99</v>
      </c>
      <c r="K8" s="143" t="s">
        <v>99</v>
      </c>
      <c r="L8" s="143" t="s">
        <v>99</v>
      </c>
      <c r="M8" s="143" t="s">
        <v>99</v>
      </c>
      <c r="N8" s="143" t="s">
        <v>99</v>
      </c>
      <c r="O8" s="143" t="s">
        <v>99</v>
      </c>
      <c r="P8" s="143" t="s">
        <v>99</v>
      </c>
      <c r="Q8" s="143" t="s">
        <v>100</v>
      </c>
    </row>
    <row r="9" spans="1:17" ht="18" customHeight="1">
      <c r="A9" s="142">
        <v>1</v>
      </c>
      <c r="B9" s="143">
        <v>2</v>
      </c>
      <c r="C9" s="143">
        <v>3</v>
      </c>
      <c r="D9" s="143">
        <v>4</v>
      </c>
      <c r="E9" s="143">
        <v>5</v>
      </c>
      <c r="F9" s="143">
        <v>6</v>
      </c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>
        <v>7</v>
      </c>
    </row>
    <row r="10" spans="1:17" ht="18" customHeight="1">
      <c r="A10" s="215" t="s">
        <v>130</v>
      </c>
      <c r="B10" s="216"/>
      <c r="C10" s="216"/>
      <c r="D10" s="216"/>
      <c r="E10" s="216"/>
      <c r="F10" s="216"/>
      <c r="G10" s="216"/>
      <c r="H10" s="216"/>
      <c r="I10" s="216"/>
      <c r="J10" s="217"/>
      <c r="K10" s="90"/>
      <c r="L10" s="90"/>
      <c r="M10" s="143"/>
      <c r="N10" s="144"/>
      <c r="O10" s="144"/>
      <c r="P10" s="144"/>
      <c r="Q10" s="91"/>
    </row>
    <row r="11" spans="1:17" ht="17.25">
      <c r="A11" s="141">
        <v>1120</v>
      </c>
      <c r="B11" s="100">
        <v>31003</v>
      </c>
      <c r="C11" s="95"/>
      <c r="D11" s="95"/>
      <c r="E11" s="96"/>
      <c r="F11" s="97"/>
      <c r="G11" s="95"/>
      <c r="H11" s="95"/>
      <c r="I11" s="95"/>
      <c r="J11" s="95"/>
      <c r="K11" s="98"/>
      <c r="L11" s="98"/>
      <c r="M11" s="98"/>
      <c r="N11" s="98"/>
      <c r="O11" s="98"/>
      <c r="P11" s="98"/>
      <c r="Q11" s="99"/>
    </row>
    <row r="12" spans="1:17" ht="17.25" customHeight="1">
      <c r="A12" s="141"/>
      <c r="B12" s="92" t="s">
        <v>101</v>
      </c>
      <c r="C12" s="95"/>
      <c r="D12" s="95"/>
      <c r="E12" s="96"/>
      <c r="F12" s="97"/>
      <c r="G12" s="95"/>
      <c r="H12" s="95"/>
      <c r="I12" s="95"/>
      <c r="J12" s="95"/>
      <c r="K12" s="98"/>
      <c r="L12" s="98"/>
      <c r="M12" s="98"/>
      <c r="N12" s="98"/>
      <c r="O12" s="98"/>
      <c r="P12" s="98"/>
      <c r="Q12" s="122">
        <f>SUM(Q13:Q27)</f>
        <v>176706.2</v>
      </c>
    </row>
    <row r="13" spans="1:17" ht="27">
      <c r="A13" s="93" t="s">
        <v>105</v>
      </c>
      <c r="B13" s="94" t="s">
        <v>104</v>
      </c>
      <c r="C13" s="95" t="s">
        <v>102</v>
      </c>
      <c r="D13" s="95" t="s">
        <v>103</v>
      </c>
      <c r="E13" s="96">
        <v>12252600</v>
      </c>
      <c r="F13" s="97">
        <v>1</v>
      </c>
      <c r="G13" s="95"/>
      <c r="H13" s="95"/>
      <c r="I13" s="95"/>
      <c r="J13" s="95"/>
      <c r="K13" s="98"/>
      <c r="L13" s="98"/>
      <c r="M13" s="98"/>
      <c r="N13" s="98"/>
      <c r="O13" s="98"/>
      <c r="P13" s="98"/>
      <c r="Q13" s="151">
        <f>F13*E13/1000</f>
        <v>12252.6</v>
      </c>
    </row>
    <row r="14" spans="1:17" ht="27">
      <c r="A14" s="93" t="s">
        <v>106</v>
      </c>
      <c r="B14" s="94" t="s">
        <v>104</v>
      </c>
      <c r="C14" s="95" t="s">
        <v>102</v>
      </c>
      <c r="D14" s="95" t="s">
        <v>103</v>
      </c>
      <c r="E14" s="96">
        <v>43258000</v>
      </c>
      <c r="F14" s="97">
        <v>1</v>
      </c>
      <c r="G14" s="95"/>
      <c r="H14" s="95"/>
      <c r="I14" s="95"/>
      <c r="J14" s="95"/>
      <c r="K14" s="98"/>
      <c r="L14" s="98"/>
      <c r="M14" s="98"/>
      <c r="N14" s="98"/>
      <c r="O14" s="98"/>
      <c r="P14" s="98"/>
      <c r="Q14" s="151">
        <f t="shared" ref="Q14:Q27" si="0">F14*E14/1000</f>
        <v>43258</v>
      </c>
    </row>
    <row r="15" spans="1:17" ht="27" customHeight="1">
      <c r="A15" s="93" t="s">
        <v>107</v>
      </c>
      <c r="B15" s="94" t="s">
        <v>104</v>
      </c>
      <c r="C15" s="95" t="s">
        <v>102</v>
      </c>
      <c r="D15" s="95" t="s">
        <v>103</v>
      </c>
      <c r="E15" s="96">
        <v>64209900</v>
      </c>
      <c r="F15" s="97">
        <v>1</v>
      </c>
      <c r="G15" s="95"/>
      <c r="H15" s="95"/>
      <c r="I15" s="95"/>
      <c r="J15" s="95"/>
      <c r="K15" s="98"/>
      <c r="L15" s="98"/>
      <c r="M15" s="98"/>
      <c r="N15" s="98"/>
      <c r="O15" s="98"/>
      <c r="P15" s="98"/>
      <c r="Q15" s="151">
        <f t="shared" si="0"/>
        <v>64209.9</v>
      </c>
    </row>
    <row r="16" spans="1:17" ht="27">
      <c r="A16" s="93" t="s">
        <v>108</v>
      </c>
      <c r="B16" s="94" t="s">
        <v>104</v>
      </c>
      <c r="C16" s="95" t="s">
        <v>102</v>
      </c>
      <c r="D16" s="95" t="s">
        <v>103</v>
      </c>
      <c r="E16" s="96">
        <v>9218700</v>
      </c>
      <c r="F16" s="97">
        <v>1</v>
      </c>
      <c r="G16" s="95"/>
      <c r="H16" s="95"/>
      <c r="I16" s="95"/>
      <c r="J16" s="95"/>
      <c r="K16" s="98"/>
      <c r="L16" s="98"/>
      <c r="M16" s="98"/>
      <c r="N16" s="98"/>
      <c r="O16" s="98"/>
      <c r="P16" s="98"/>
      <c r="Q16" s="151">
        <f t="shared" si="0"/>
        <v>9218.7000000000007</v>
      </c>
    </row>
    <row r="17" spans="1:17" ht="27">
      <c r="A17" s="93" t="s">
        <v>109</v>
      </c>
      <c r="B17" s="94" t="s">
        <v>104</v>
      </c>
      <c r="C17" s="95" t="s">
        <v>102</v>
      </c>
      <c r="D17" s="95" t="s">
        <v>103</v>
      </c>
      <c r="E17" s="96">
        <v>43638900</v>
      </c>
      <c r="F17" s="97">
        <v>1</v>
      </c>
      <c r="G17" s="95"/>
      <c r="H17" s="95"/>
      <c r="I17" s="95"/>
      <c r="J17" s="95"/>
      <c r="K17" s="98"/>
      <c r="L17" s="98"/>
      <c r="M17" s="98"/>
      <c r="N17" s="98"/>
      <c r="O17" s="98"/>
      <c r="P17" s="98"/>
      <c r="Q17" s="151">
        <f t="shared" si="0"/>
        <v>43638.9</v>
      </c>
    </row>
    <row r="18" spans="1:17" ht="27">
      <c r="A18" s="93" t="s">
        <v>110</v>
      </c>
      <c r="B18" s="94" t="s">
        <v>111</v>
      </c>
      <c r="C18" s="95" t="s">
        <v>102</v>
      </c>
      <c r="D18" s="95" t="s">
        <v>103</v>
      </c>
      <c r="E18" s="96">
        <v>252600</v>
      </c>
      <c r="F18" s="97">
        <v>1</v>
      </c>
      <c r="G18" s="95"/>
      <c r="H18" s="95"/>
      <c r="I18" s="95"/>
      <c r="J18" s="95"/>
      <c r="K18" s="98"/>
      <c r="L18" s="98"/>
      <c r="M18" s="98"/>
      <c r="N18" s="98"/>
      <c r="O18" s="98"/>
      <c r="P18" s="98"/>
      <c r="Q18" s="151">
        <f t="shared" si="0"/>
        <v>252.6</v>
      </c>
    </row>
    <row r="19" spans="1:17" ht="27">
      <c r="A19" s="93" t="s">
        <v>112</v>
      </c>
      <c r="B19" s="94" t="s">
        <v>111</v>
      </c>
      <c r="C19" s="95" t="s">
        <v>102</v>
      </c>
      <c r="D19" s="95" t="s">
        <v>103</v>
      </c>
      <c r="E19" s="96">
        <v>865200</v>
      </c>
      <c r="F19" s="97">
        <v>1</v>
      </c>
      <c r="G19" s="95"/>
      <c r="H19" s="95"/>
      <c r="I19" s="95"/>
      <c r="J19" s="95"/>
      <c r="K19" s="98"/>
      <c r="L19" s="98"/>
      <c r="M19" s="98"/>
      <c r="N19" s="98"/>
      <c r="O19" s="98"/>
      <c r="P19" s="98"/>
      <c r="Q19" s="151">
        <f t="shared" si="0"/>
        <v>865.2</v>
      </c>
    </row>
    <row r="20" spans="1:17" ht="27">
      <c r="A20" s="93" t="s">
        <v>113</v>
      </c>
      <c r="B20" s="94" t="s">
        <v>111</v>
      </c>
      <c r="C20" s="95" t="s">
        <v>102</v>
      </c>
      <c r="D20" s="95" t="s">
        <v>103</v>
      </c>
      <c r="E20" s="96">
        <v>1142900</v>
      </c>
      <c r="F20" s="97">
        <v>1</v>
      </c>
      <c r="G20" s="95"/>
      <c r="H20" s="95"/>
      <c r="I20" s="95"/>
      <c r="J20" s="95"/>
      <c r="K20" s="98"/>
      <c r="L20" s="98"/>
      <c r="M20" s="98"/>
      <c r="N20" s="98"/>
      <c r="O20" s="98"/>
      <c r="P20" s="98"/>
      <c r="Q20" s="151">
        <f t="shared" si="0"/>
        <v>1142.9000000000001</v>
      </c>
    </row>
    <row r="21" spans="1:17" ht="27">
      <c r="A21" s="93" t="s">
        <v>114</v>
      </c>
      <c r="B21" s="94" t="s">
        <v>111</v>
      </c>
      <c r="C21" s="95" t="s">
        <v>102</v>
      </c>
      <c r="D21" s="95" t="s">
        <v>103</v>
      </c>
      <c r="E21" s="96">
        <v>180600</v>
      </c>
      <c r="F21" s="97">
        <v>1</v>
      </c>
      <c r="G21" s="95"/>
      <c r="H21" s="95"/>
      <c r="I21" s="95"/>
      <c r="J21" s="95"/>
      <c r="K21" s="98"/>
      <c r="L21" s="98"/>
      <c r="M21" s="98"/>
      <c r="N21" s="98"/>
      <c r="O21" s="98"/>
      <c r="P21" s="98"/>
      <c r="Q21" s="151">
        <f t="shared" si="0"/>
        <v>180.6</v>
      </c>
    </row>
    <row r="22" spans="1:17" ht="27">
      <c r="A22" s="93" t="s">
        <v>115</v>
      </c>
      <c r="B22" s="94" t="s">
        <v>111</v>
      </c>
      <c r="C22" s="95" t="s">
        <v>102</v>
      </c>
      <c r="D22" s="95" t="s">
        <v>103</v>
      </c>
      <c r="E22" s="96">
        <v>654500</v>
      </c>
      <c r="F22" s="97">
        <v>1</v>
      </c>
      <c r="G22" s="95"/>
      <c r="H22" s="95"/>
      <c r="I22" s="95"/>
      <c r="J22" s="95"/>
      <c r="K22" s="98"/>
      <c r="L22" s="98"/>
      <c r="M22" s="98"/>
      <c r="N22" s="98"/>
      <c r="O22" s="98"/>
      <c r="P22" s="98"/>
      <c r="Q22" s="151">
        <f t="shared" si="0"/>
        <v>654.5</v>
      </c>
    </row>
    <row r="23" spans="1:17" ht="27">
      <c r="A23" s="93" t="s">
        <v>116</v>
      </c>
      <c r="B23" s="94" t="s">
        <v>117</v>
      </c>
      <c r="C23" s="95" t="s">
        <v>118</v>
      </c>
      <c r="D23" s="95" t="s">
        <v>103</v>
      </c>
      <c r="E23" s="96">
        <v>75800</v>
      </c>
      <c r="F23" s="97">
        <v>1</v>
      </c>
      <c r="G23" s="95"/>
      <c r="H23" s="95"/>
      <c r="I23" s="95"/>
      <c r="J23" s="95"/>
      <c r="K23" s="98"/>
      <c r="L23" s="98"/>
      <c r="M23" s="98"/>
      <c r="N23" s="98"/>
      <c r="O23" s="98"/>
      <c r="P23" s="98"/>
      <c r="Q23" s="151">
        <f t="shared" si="0"/>
        <v>75.8</v>
      </c>
    </row>
    <row r="24" spans="1:17" ht="27">
      <c r="A24" s="93" t="s">
        <v>119</v>
      </c>
      <c r="B24" s="94" t="s">
        <v>117</v>
      </c>
      <c r="C24" s="95" t="s">
        <v>118</v>
      </c>
      <c r="D24" s="95" t="s">
        <v>103</v>
      </c>
      <c r="E24" s="96">
        <v>259500</v>
      </c>
      <c r="F24" s="97">
        <v>1</v>
      </c>
      <c r="G24" s="95"/>
      <c r="H24" s="95"/>
      <c r="I24" s="95"/>
      <c r="J24" s="95"/>
      <c r="K24" s="98"/>
      <c r="L24" s="98"/>
      <c r="M24" s="98"/>
      <c r="N24" s="98"/>
      <c r="O24" s="98"/>
      <c r="P24" s="98"/>
      <c r="Q24" s="151">
        <f t="shared" si="0"/>
        <v>259.5</v>
      </c>
    </row>
    <row r="25" spans="1:17" ht="27">
      <c r="A25" s="93" t="s">
        <v>120</v>
      </c>
      <c r="B25" s="94" t="s">
        <v>117</v>
      </c>
      <c r="C25" s="95" t="s">
        <v>118</v>
      </c>
      <c r="D25" s="95" t="s">
        <v>103</v>
      </c>
      <c r="E25" s="96">
        <v>381000</v>
      </c>
      <c r="F25" s="97">
        <v>1</v>
      </c>
      <c r="G25" s="95"/>
      <c r="H25" s="95"/>
      <c r="I25" s="95"/>
      <c r="J25" s="95"/>
      <c r="K25" s="98"/>
      <c r="L25" s="98"/>
      <c r="M25" s="98"/>
      <c r="N25" s="98"/>
      <c r="O25" s="98"/>
      <c r="P25" s="98"/>
      <c r="Q25" s="151">
        <f t="shared" si="0"/>
        <v>381</v>
      </c>
    </row>
    <row r="26" spans="1:17" ht="27">
      <c r="A26" s="93" t="s">
        <v>121</v>
      </c>
      <c r="B26" s="94" t="s">
        <v>117</v>
      </c>
      <c r="C26" s="95" t="s">
        <v>118</v>
      </c>
      <c r="D26" s="95" t="s">
        <v>103</v>
      </c>
      <c r="E26" s="96">
        <v>54200</v>
      </c>
      <c r="F26" s="97">
        <v>1</v>
      </c>
      <c r="G26" s="95"/>
      <c r="H26" s="95"/>
      <c r="I26" s="95"/>
      <c r="J26" s="95"/>
      <c r="K26" s="98"/>
      <c r="L26" s="98"/>
      <c r="M26" s="98"/>
      <c r="N26" s="98"/>
      <c r="O26" s="98"/>
      <c r="P26" s="98"/>
      <c r="Q26" s="151">
        <f t="shared" si="0"/>
        <v>54.2</v>
      </c>
    </row>
    <row r="27" spans="1:17" ht="27">
      <c r="A27" s="93" t="s">
        <v>122</v>
      </c>
      <c r="B27" s="94" t="s">
        <v>117</v>
      </c>
      <c r="C27" s="95" t="s">
        <v>118</v>
      </c>
      <c r="D27" s="95" t="s">
        <v>103</v>
      </c>
      <c r="E27" s="96">
        <v>261800</v>
      </c>
      <c r="F27" s="97">
        <v>1</v>
      </c>
      <c r="G27" s="95"/>
      <c r="H27" s="95"/>
      <c r="I27" s="95"/>
      <c r="J27" s="95"/>
      <c r="K27" s="98"/>
      <c r="L27" s="98"/>
      <c r="M27" s="98"/>
      <c r="N27" s="98"/>
      <c r="O27" s="98"/>
      <c r="P27" s="98"/>
      <c r="Q27" s="151">
        <f t="shared" si="0"/>
        <v>261.8</v>
      </c>
    </row>
    <row r="28" spans="1:17" ht="15.75">
      <c r="A28" s="49"/>
      <c r="Q28" s="53"/>
    </row>
    <row r="29" spans="1:17" ht="15.75">
      <c r="A29" s="49"/>
    </row>
    <row r="30" spans="1:17" ht="15.75">
      <c r="A30" s="49"/>
    </row>
    <row r="31" spans="1:17" ht="15.75">
      <c r="A31" s="49"/>
    </row>
    <row r="32" spans="1:17" ht="15.75">
      <c r="A32" s="49"/>
    </row>
    <row r="33" spans="1:1" ht="15.75">
      <c r="A33" s="49"/>
    </row>
    <row r="34" spans="1:1" ht="15.75">
      <c r="A34" s="49"/>
    </row>
    <row r="35" spans="1:1" ht="15.75">
      <c r="A35" s="49"/>
    </row>
    <row r="36" spans="1:1" ht="15.75">
      <c r="A36" s="49"/>
    </row>
    <row r="37" spans="1:1" ht="15.75">
      <c r="A37" s="49"/>
    </row>
    <row r="38" spans="1:1" ht="15.75">
      <c r="A38" s="49"/>
    </row>
    <row r="39" spans="1:1" ht="15.75">
      <c r="A39" s="49"/>
    </row>
    <row r="40" spans="1:1" ht="15.75">
      <c r="A40" s="49"/>
    </row>
    <row r="41" spans="1:1" ht="15.75">
      <c r="A41" s="49"/>
    </row>
    <row r="42" spans="1:1" ht="15.75">
      <c r="A42" s="49"/>
    </row>
    <row r="43" spans="1:1" ht="15.75">
      <c r="A43" s="49"/>
    </row>
    <row r="44" spans="1:1" ht="15.75">
      <c r="A44" s="49"/>
    </row>
    <row r="45" spans="1:1" ht="15.75">
      <c r="A45" s="49"/>
    </row>
    <row r="46" spans="1:1" ht="15.75">
      <c r="A46" s="49"/>
    </row>
    <row r="47" spans="1:1" ht="15.75">
      <c r="A47" s="49"/>
    </row>
    <row r="48" spans="1:1" ht="15.75">
      <c r="A48" s="49"/>
    </row>
    <row r="49" spans="1:1" ht="15.75">
      <c r="A49" s="49"/>
    </row>
    <row r="50" spans="1:1" ht="15.75">
      <c r="A50" s="49"/>
    </row>
    <row r="51" spans="1:1" ht="15.75">
      <c r="A51" s="49"/>
    </row>
  </sheetData>
  <mergeCells count="10">
    <mergeCell ref="A10:J10"/>
    <mergeCell ref="E1:Q1"/>
    <mergeCell ref="F3:Q3"/>
    <mergeCell ref="A5:Q5"/>
    <mergeCell ref="A7:A8"/>
    <mergeCell ref="B7:B8"/>
    <mergeCell ref="C7:C8"/>
    <mergeCell ref="D7:D8"/>
    <mergeCell ref="E7:E8"/>
    <mergeCell ref="F7:Q7"/>
  </mergeCells>
  <printOptions horizontalCentered="1"/>
  <pageMargins left="0" right="0" top="0" bottom="0" header="0" footer="0"/>
  <pageSetup paperSize="9" scale="87" orientation="portrait" r:id="rId1"/>
  <colBreaks count="1" manualBreakCount="1">
    <brk id="17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Հավելված 1</vt:lpstr>
      <vt:lpstr>Հավելված 2 </vt:lpstr>
      <vt:lpstr>Հավելված 3</vt:lpstr>
      <vt:lpstr>Հավելված 4</vt:lpstr>
      <vt:lpstr>Հավելված 5</vt:lpstr>
      <vt:lpstr>Հավելված 6</vt:lpstr>
      <vt:lpstr>Հավելված 7</vt:lpstr>
      <vt:lpstr>'Հավելված 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Vahan</dc:creator>
  <cp:keywords>https://mul2.gov.am/tasks/115032/oneclick/havelvac176.xlsx?token=37c781dd171b9b57e91ae1b58583c199</cp:keywords>
  <cp:lastModifiedBy>Z-Margaryan</cp:lastModifiedBy>
  <cp:lastPrinted>2019-06-25T06:18:03Z</cp:lastPrinted>
  <dcterms:created xsi:type="dcterms:W3CDTF">2017-12-06T07:28:20Z</dcterms:created>
  <dcterms:modified xsi:type="dcterms:W3CDTF">2019-09-03T11:12:01Z</dcterms:modified>
</cp:coreProperties>
</file>