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at_Manucharyan\Desktop\RAZ\"/>
    </mc:Choice>
  </mc:AlternateContent>
  <bookViews>
    <workbookView xWindow="0" yWindow="0" windowWidth="21840" windowHeight="12045" activeTab="5"/>
  </bookViews>
  <sheets>
    <sheet name="Հավելված 1" sheetId="5" r:id="rId1"/>
    <sheet name="Հավելված 2" sheetId="9" r:id="rId2"/>
    <sheet name="Հավելված 3" sheetId="7" r:id="rId3"/>
    <sheet name="Հավելված 4" sheetId="10" r:id="rId4"/>
    <sheet name="Հավելված 5" sheetId="11" r:id="rId5"/>
    <sheet name="Հավելված 6" sheetId="12" r:id="rId6"/>
    <sheet name="Հավելված 7" sheetId="13" r:id="rId7"/>
  </sheets>
  <calcPr calcId="152511"/>
</workbook>
</file>

<file path=xl/calcChain.xml><?xml version="1.0" encoding="utf-8"?>
<calcChain xmlns="http://schemas.openxmlformats.org/spreadsheetml/2006/main">
  <c r="I37" i="13" l="1"/>
  <c r="I36" i="13"/>
  <c r="I35" i="13"/>
  <c r="I34" i="13"/>
  <c r="I33" i="13"/>
  <c r="I32" i="13"/>
  <c r="I31" i="13"/>
  <c r="I30" i="13"/>
  <c r="I29" i="13"/>
  <c r="I28" i="13"/>
  <c r="I25" i="13"/>
  <c r="I23" i="13"/>
  <c r="I20" i="13"/>
  <c r="I19" i="13"/>
  <c r="I18" i="13"/>
  <c r="I17" i="13"/>
  <c r="E30" i="12" l="1"/>
  <c r="D30" i="12"/>
  <c r="E33" i="12"/>
  <c r="D33" i="12"/>
  <c r="H40" i="5"/>
  <c r="G40" i="5"/>
  <c r="H33" i="5" l="1"/>
  <c r="G33" i="5"/>
  <c r="H37" i="5"/>
  <c r="G37" i="5"/>
  <c r="H21" i="5"/>
  <c r="G21" i="5"/>
  <c r="E42" i="12" l="1"/>
  <c r="E52" i="12"/>
  <c r="E51" i="12" s="1"/>
  <c r="E50" i="12" s="1"/>
  <c r="E49" i="12" s="1"/>
  <c r="E47" i="12" s="1"/>
  <c r="E45" i="12" s="1"/>
  <c r="D52" i="12"/>
  <c r="D51" i="12" s="1"/>
  <c r="D50" i="12" s="1"/>
  <c r="D49" i="12" s="1"/>
  <c r="D47" i="12" s="1"/>
  <c r="D45" i="12" s="1"/>
  <c r="E15" i="11"/>
  <c r="D15" i="11"/>
  <c r="G13" i="10"/>
  <c r="H13" i="10"/>
  <c r="E13" i="10"/>
  <c r="G15" i="10"/>
  <c r="H15" i="10"/>
  <c r="E15" i="10"/>
  <c r="E20" i="10"/>
  <c r="F20" i="10"/>
  <c r="G20" i="10"/>
  <c r="H20" i="10"/>
  <c r="D20" i="10"/>
  <c r="E23" i="10"/>
  <c r="F23" i="10"/>
  <c r="F15" i="10" s="1"/>
  <c r="F13" i="10" s="1"/>
  <c r="G23" i="10"/>
  <c r="H23" i="10"/>
  <c r="E25" i="10"/>
  <c r="F25" i="10"/>
  <c r="G25" i="10"/>
  <c r="H25" i="10"/>
  <c r="D14" i="10"/>
  <c r="D16" i="10"/>
  <c r="D17" i="10"/>
  <c r="D18" i="10"/>
  <c r="D19" i="10"/>
  <c r="D21" i="10"/>
  <c r="D22" i="10"/>
  <c r="D24" i="10"/>
  <c r="D26" i="10"/>
  <c r="D27" i="10"/>
  <c r="D25" i="10" s="1"/>
  <c r="D23" i="10" s="1"/>
  <c r="E13" i="9"/>
  <c r="E12" i="9" s="1"/>
  <c r="E11" i="9" s="1"/>
  <c r="D13" i="9"/>
  <c r="D12" i="9" s="1"/>
  <c r="D11" i="9" s="1"/>
  <c r="E41" i="12" l="1"/>
  <c r="E40" i="12" s="1"/>
  <c r="E39" i="12" s="1"/>
  <c r="E37" i="12" s="1"/>
  <c r="E35" i="12" s="1"/>
  <c r="D42" i="12"/>
  <c r="D41" i="12" s="1"/>
  <c r="D40" i="12" s="1"/>
  <c r="D39" i="12" s="1"/>
  <c r="D37" i="12" s="1"/>
  <c r="D35" i="12" s="1"/>
  <c r="H49" i="5"/>
  <c r="H48" i="5" s="1"/>
  <c r="H47" i="5" s="1"/>
  <c r="H46" i="5" s="1"/>
  <c r="H44" i="5" s="1"/>
  <c r="H42" i="5" s="1"/>
  <c r="G49" i="5"/>
  <c r="G48" i="5" s="1"/>
  <c r="G47" i="5" s="1"/>
  <c r="G46" i="5" s="1"/>
  <c r="G44" i="5" s="1"/>
  <c r="G42" i="5" s="1"/>
  <c r="H17" i="5"/>
  <c r="G17" i="5"/>
  <c r="E15" i="12" l="1"/>
  <c r="D15" i="12"/>
  <c r="E68" i="12"/>
  <c r="E66" i="12" s="1"/>
  <c r="D68" i="12"/>
  <c r="D66" i="12" s="1"/>
  <c r="D64" i="12" s="1"/>
  <c r="E67" i="12"/>
  <c r="D67" i="12"/>
  <c r="E61" i="12"/>
  <c r="D61" i="12"/>
  <c r="E60" i="12"/>
  <c r="D60" i="12"/>
  <c r="D54" i="12" s="1"/>
  <c r="E59" i="12"/>
  <c r="D59" i="12"/>
  <c r="E58" i="12"/>
  <c r="D58" i="12"/>
  <c r="E56" i="12"/>
  <c r="D56" i="12"/>
  <c r="E54" i="12"/>
  <c r="E31" i="12"/>
  <c r="D31" i="12"/>
  <c r="E28" i="12"/>
  <c r="E27" i="12" s="1"/>
  <c r="D28" i="12"/>
  <c r="D27" i="12" s="1"/>
  <c r="E64" i="12" l="1"/>
  <c r="D26" i="12"/>
  <c r="D25" i="12" s="1"/>
  <c r="D23" i="12" s="1"/>
  <c r="D21" i="12" s="1"/>
  <c r="D19" i="12" s="1"/>
  <c r="D16" i="12" s="1"/>
  <c r="D14" i="12" s="1"/>
  <c r="D12" i="12" s="1"/>
  <c r="E26" i="12"/>
  <c r="E25" i="12" s="1"/>
  <c r="E23" i="12" s="1"/>
  <c r="E21" i="12" s="1"/>
  <c r="E19" i="12" s="1"/>
  <c r="E16" i="12" s="1"/>
  <c r="E14" i="12" s="1"/>
  <c r="E12" i="12" s="1"/>
  <c r="H38" i="5" l="1"/>
  <c r="G38" i="5"/>
  <c r="H15" i="5"/>
  <c r="H14" i="5" s="1"/>
  <c r="H13" i="5" s="1"/>
  <c r="H12" i="5" s="1"/>
  <c r="H11" i="5" s="1"/>
  <c r="G15" i="5"/>
  <c r="G14" i="5" s="1"/>
  <c r="G13" i="5" s="1"/>
  <c r="G12" i="5" s="1"/>
  <c r="G11" i="5" s="1"/>
  <c r="E25" i="11" l="1"/>
  <c r="D25" i="11"/>
  <c r="E23" i="11"/>
  <c r="E13" i="11" s="1"/>
  <c r="E11" i="11" s="1"/>
  <c r="D23" i="11"/>
  <c r="D13" i="11" s="1"/>
  <c r="D11" i="11" s="1"/>
  <c r="D15" i="10"/>
  <c r="H63" i="5" l="1"/>
  <c r="G63" i="5"/>
  <c r="H65" i="5"/>
  <c r="G65" i="5"/>
  <c r="H66" i="5"/>
  <c r="G66" i="5"/>
  <c r="H67" i="5"/>
  <c r="H61" i="5" s="1"/>
  <c r="G67" i="5"/>
  <c r="G61" i="5" s="1"/>
  <c r="H68" i="5"/>
  <c r="G68" i="5"/>
  <c r="E20" i="11" l="1"/>
  <c r="D20" i="11"/>
  <c r="E18" i="11"/>
  <c r="D18" i="11"/>
  <c r="E18" i="10"/>
  <c r="F18" i="10"/>
  <c r="G18" i="10"/>
  <c r="D13" i="10" l="1"/>
  <c r="H32" i="5" l="1"/>
  <c r="H30" i="5" s="1"/>
  <c r="H28" i="5" s="1"/>
  <c r="H26" i="5" s="1"/>
  <c r="H25" i="5" s="1"/>
  <c r="H24" i="5" s="1"/>
  <c r="H35" i="5" l="1"/>
  <c r="H34" i="5" s="1"/>
  <c r="G35" i="5"/>
  <c r="G34" i="5" s="1"/>
  <c r="G32" i="5" l="1"/>
  <c r="G30" i="5" l="1"/>
  <c r="G28" i="5" s="1"/>
  <c r="G26" i="5" s="1"/>
  <c r="G25" i="5" s="1"/>
  <c r="G24" i="5" s="1"/>
</calcChain>
</file>

<file path=xl/sharedStrings.xml><?xml version="1.0" encoding="utf-8"?>
<sst xmlns="http://schemas.openxmlformats.org/spreadsheetml/2006/main" count="493" uniqueCount="182">
  <si>
    <t>Ծրագրային դասիչը</t>
  </si>
  <si>
    <t>ՀՀ պետական եկամուտների կոմիտե</t>
  </si>
  <si>
    <t>Աջակցություն ՀՀ  պետական եկամուտների կոմիտեի կողմից իրականացվող ծրագրերին</t>
  </si>
  <si>
    <t>Հարկային և մաքսային ծառայություններ</t>
  </si>
  <si>
    <t>ԸՆԴԱՄԵՆԸ ԾԱԽՍԵՐ</t>
  </si>
  <si>
    <t xml:space="preserve">Ծրագիր   </t>
  </si>
  <si>
    <t>Միջոցառում</t>
  </si>
  <si>
    <t>ԸՆԹԱՑԻԿ ԾԱԽՍԵՐ</t>
  </si>
  <si>
    <t>Ինն ամիս</t>
  </si>
  <si>
    <t>Տարի</t>
  </si>
  <si>
    <t>հազար դրամներով</t>
  </si>
  <si>
    <t>ԸՆԴԱՄԵՆԸ</t>
  </si>
  <si>
    <t>այդ թվում՝</t>
  </si>
  <si>
    <t>ԸՆԴԱՄԵՆԸ ԾԱԽՍԵՐ                                                                     այդ թվում՝</t>
  </si>
  <si>
    <t>ԸՆԴՀԱՆՈՒՐ ԲՆՈՒՅԹԻ ՀԱՆՐԱՅԻՆ ԾԱՌԱՅՈՒԹՅՈՒՆՆԵՐ                                                                    այդ թվում՝</t>
  </si>
  <si>
    <t>01</t>
  </si>
  <si>
    <t>02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</si>
  <si>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այդ թվում՝</t>
  </si>
  <si>
    <t>Ֆինանսական և հարկաբյուջետային հարաբերություններ                   այդ թվում՝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</si>
  <si>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</si>
  <si>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</si>
  <si>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</si>
  <si>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</si>
  <si>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</si>
  <si>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</si>
  <si>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</si>
  <si>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</si>
  <si>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</si>
  <si>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</si>
  <si>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</si>
  <si>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 Ծառայության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</si>
  <si>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</si>
  <si>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</si>
  <si>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</si>
  <si>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Աջակցություն ՀՀ պետական եկամուտների կոմիտեի կողմից իրականացվող ծրագրերին</t>
  </si>
  <si>
    <t xml:space="preserve">Հարկային և մաքսային քաղաքականության մշակման, պլանավորման, մոնիտորինգի, ծրագրերի համակարգման, գանձման, վերահոսկողության և աջակցության ծառայություններ </t>
  </si>
  <si>
    <t>Չի սահմանվում</t>
  </si>
  <si>
    <t xml:space="preserve">ՀՀ կառավարության 2019 թվականի </t>
  </si>
  <si>
    <t>___________  ___-ի N _______     որոշման</t>
  </si>
  <si>
    <t>Հավելված N 4</t>
  </si>
  <si>
    <t>Հավելված N 5</t>
  </si>
  <si>
    <t>Գործառնական դասիչ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</si>
  <si>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</si>
  <si>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Բաժին</t>
  </si>
  <si>
    <t>Խումբ</t>
  </si>
  <si>
    <t>Դաս</t>
  </si>
  <si>
    <t>Ծրագիր</t>
  </si>
  <si>
    <t>Բյուջետային հատկացումների գլխավոր կարգադրիչնեչի, ծրագրերի և միջոցառումների անվանումները</t>
  </si>
  <si>
    <t>Ծրագրի նպատակը</t>
  </si>
  <si>
    <t>Աջակցել հարկային և մաքսային միասնական պետական քաղաքականության իրականացման ծրագրերին</t>
  </si>
  <si>
    <t>Վերջնական արդյունքի նկարագրությունը</t>
  </si>
  <si>
    <t>ՀՀ ՊԵԿ-ի կողմից իրականցվող ծրագրերի արդյունավետության բարձրացում</t>
  </si>
  <si>
    <t>Ծրագրի միջոցառումներ</t>
  </si>
  <si>
    <t>Միջոցառման նկարագրությունը</t>
  </si>
  <si>
    <t xml:space="preserve"> Ծառայության մատուցում </t>
  </si>
  <si>
    <t>այդ թվում՝ ըստ կատարողների</t>
  </si>
  <si>
    <t>այդ թվում՝ բյուջետային ծախսերի տնտեսագիտական դասակարգման հոդվածների</t>
  </si>
  <si>
    <t>Ցուցանիշների փոփոխությունները (ավելացումները նշված են դրական նշանով, իսկ նվազեցումները` փակագծերում)</t>
  </si>
  <si>
    <t>ԱՇԽԱՏԱՆՔԻ ՎԱՐՁԱՏՐՈՒԹՅՈՒՆ</t>
  </si>
  <si>
    <t>Դրամով վճարվող աշխատավարձեր և հավելավճարներ</t>
  </si>
  <si>
    <t>ՀԱՅԱՍՏԱՆԻ ՀԱՆՐԱՊԵՏՈՒԹՅԱՆ ԿԱՌԱՎԱՐՈՒԹՅԱՆ 2018 ԹՎԱԿԱՆԻ ԴԵԿՏԵՄԲԵՐԻ 27-Ի N 1515-Ն ՈՐՈՇՄԱՆ N 3 ԵՎ N 4 ՀԱՎԵԼՎԱԾՆԵՐՈՒՄ ԿԱՏԱՐՎՈՂ ՓՈՓՈԽՈՒԹՅՈՒՆՆԵՐԸ</t>
  </si>
  <si>
    <t>ՀՀ պետական եկամուտների կոմիտեի շենքային ապահովվածության բարելավում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</si>
  <si>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</si>
  <si>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</si>
  <si>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</si>
  <si>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շինությունների շինարարություն</t>
  </si>
  <si>
    <t>ՀՀ պետական եկամուտների կոմիտեի նոր շենքերի և շինությունների շինարարություն, նախագծային աշխատանքների ձեռքբերում</t>
  </si>
  <si>
    <t>Պետական մարմինների կողմից օգտագործվող ոչ ֆինանսական ակտիվների հետ գործառնություններ</t>
  </si>
  <si>
    <t>Շինարարական օբյեկտների թիվ, հատ</t>
  </si>
  <si>
    <t>Կառուցվող շենքերի և շինությունների ընդհանուր մակերես, քմ</t>
  </si>
  <si>
    <t>Բյուջետային տարում կառուցապատման մակերես, քմ</t>
  </si>
  <si>
    <t>Շինարարական աշխատանքների ավարտվածության աստիճանը, տոկոս</t>
  </si>
  <si>
    <t>ՄԱՍ 1. ՊԵՏԱԿԱՆ ՄԱՐՄՆԻ ԳԾՈՎ ԱՐԴՅՈՒՆՔԱՅԻՆ (ԿԱՏԱՐՈՂԱԿԱՆ) ՑՈՒՑԱՆԻՇՆԵՐԸ</t>
  </si>
  <si>
    <t>Հավելված N 2</t>
  </si>
  <si>
    <t>հազար  դրամներով</t>
  </si>
  <si>
    <t>Ծրագրային դասիչ</t>
  </si>
  <si>
    <t>Ընդամնը</t>
  </si>
  <si>
    <t>Կառուցման աշխատանքներ</t>
  </si>
  <si>
    <t>Վերակառուցման, վերանորոգման և վերականգնման աշխատանքներ</t>
  </si>
  <si>
    <t>Նախագծահետազոտական, գեոդեզա-քարտեզագրական աշխատանքներ</t>
  </si>
  <si>
    <t>Ոչ ֆինանսական այլ ակտիվների ձեռքբերում</t>
  </si>
  <si>
    <t>ՀՀ ՊԵՏԱԿԱՆ ԵԿԱՄՈՒՏՆԵՐԻ ԿՈՄԻՏԵ</t>
  </si>
  <si>
    <t>այդ թվում`</t>
  </si>
  <si>
    <t>այդ թվում` ըստ կատարողների</t>
  </si>
  <si>
    <t>այդ թվում` ըստ ուղղությունների</t>
  </si>
  <si>
    <t>«ՀԱՅԱՍՏԱՆԻ ՀԱՆՐԱՊԵՏՈՒԹՅԱՆ 2019 ԹՎԱԿԱՆԻ ՊԵՏԱԿԱՆ ԲՅՈՒՋԵԻ ՄԱՍԻՆ» ՀՀ ՕՐԵՆՔԻ N1 ՀԱՎԵԼՎԱԾԻ  N 3 ԱՂՅՈՒՍԱԿՈՒՄ  ԿԱՏԱՐՎՈՂ ՓՈՓՈԽՈՒԹՅՈՒՆՆԵՐԸ</t>
  </si>
  <si>
    <t>Բյուջետային գլխավոր կարգադրիչների, ծրագրերի, միջոցառումների և ուղղությունների անվանումները</t>
  </si>
  <si>
    <t>ՀՀ ՊԵԿ Հարավային մաքսատուն-վարչության վարչական շենքի, օժանդակ շինությունների կառուցում և տարածքի բարեկարգման աշխատանքներ (ՀՀ Սյունքի մարզ, գյուղ Շաքի)</t>
  </si>
  <si>
    <t xml:space="preserve"> ՀԱՅԱՍՏԱՆԻ ՀԱՆՐԱՊԵՏՈՒԹՅԱՆ ԿԱՌԱՎԱՐՈՒԹՅԱՆ 2018 ԹՎԱԿԱՆԻ ԴԵԿՏԵՄԲԵՐԻ 27-Ի N 1515-Ն ՈՐՈՇՄԱՆ N 5 ՀԱՎԵԼՎԱԾԻ N 2 ԱՂՅՈՒՍԱԿՈՒՄ  ԿԱՏԱՐՎՈՂ ՓՈՓՈԽՈՒԹՅՈՒՆՆԵՐԸ</t>
  </si>
  <si>
    <t>Հավելված N 1</t>
  </si>
  <si>
    <t>Հավելված N 3</t>
  </si>
  <si>
    <t>«ՀԱՅԱՍՏԱՆԻ ՀԱՆՐԱՊԵՏՈՒԹՅԱՆ 2019 ԹՎԱԿԱՆԻ ՊԵՏԱԿԱՆ ԲՅՈՒՋԵԻ ՄԱՍԻՆ» ՀՀ ՕՐԵՆՔԻ N1 ՀԱՎԵԼՎԱԾԻ  N 2 ԱՂՅՈՒՍԱԿՈՒՄ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</si>
  <si>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>ՀՀ պետական եկամուտների կոմիտեի շենքային պայմանների բարելավում</t>
  </si>
  <si>
    <t xml:space="preserve"> - Աշխատողների աշխատավարձեր և հավելավճարներ</t>
  </si>
  <si>
    <t xml:space="preserve"> - Շենքերի և շինությունների կապիտալ վերանորոգում</t>
  </si>
  <si>
    <t>ՀՀ պետական եկամուտների կոմիտեի շենքերի և շինությունների կապիտալ վերանորոգում, նախագծային աշխատանքների ձեռքբերում</t>
  </si>
  <si>
    <t>Կապիտալ վերանորոգման օբյեկտների թիվ, հատ</t>
  </si>
  <si>
    <t>Վերանորոգման ենթակա մակերես, քմ</t>
  </si>
  <si>
    <t>Նախագծահետազոտական փաստաթղթերի թիվ, հատ</t>
  </si>
  <si>
    <t>Կապիտալ վերանորոգման և նախագծահետազոտական փաստափղթերի մշակման աշխատանքների ապահովվածության աստիճանը, տոկոս</t>
  </si>
  <si>
    <t>ՀԱՅԱՍՏԱՆԻ ՀԱՆՐԱՊԵՏՈՒԹՅԱՆ ԿԱՌԱՎԱՐՈՒԹՅԱՆ 2018ԹՎԱԿԱՆԻ ԴԵԿՏԵՄԲԵՐԻ 27-Ի ԹԻՎ 1515-Ն ՈՐՈՇՄԱՆ N11 ԵՎ N11.1ՀԱՎԵԼՎԱԾՆԵՐԻ  N11.31 ԵՎ N11.1.33 ԱՂՅՈՒՍԱԿՆԵՐՈՒՄ ԿԱՏԱՐՎՈՂ ԼՐԱՑՈՒՄՆԵՐԸ</t>
  </si>
  <si>
    <t>ՀՀ ՊԵԿ կարիքների բավարարում</t>
  </si>
  <si>
    <t>ՄԵՔԵՆԱՆԵՐ ԵՎ ՍԱՐՔԱՎՈՐՈՒՄՆԵՐ</t>
  </si>
  <si>
    <t xml:space="preserve"> - Վարչական սարքավորումներ</t>
  </si>
  <si>
    <t>ԾԱՌԱՅՈՒԹՅՈՒՆՆԵՐ ԵՎ ԱՊՐԱՆՔՆԵՐԻ ՁԵՌՔԲԵՐՈՒՄ</t>
  </si>
  <si>
    <t>Պայմանագրային և այլ ծառայությունների ձեռքբերում</t>
  </si>
  <si>
    <t xml:space="preserve"> - Ընդհանուր բնույթի այլ ծառայություններ</t>
  </si>
  <si>
    <t>Հարկային և մաքսային ծառայությունների համար անհրաժեշտ նյութատեխնիկական բազայով ապահովում</t>
  </si>
  <si>
    <t>Տվյալ բյուջետային տարվան նախորդող բյուջետային երեք տարիների ընթացքում հարկային և մաքսային ծառայությունների համար անհրաժեշտ նյութատեխնիկական բազայով ապահովման վրա փաստացի կատաչված ծախսերի գումարային մեծություն, հազ. դրամ</t>
  </si>
  <si>
    <t>Հավելված N 6</t>
  </si>
  <si>
    <t>ՀԱՅԱՍՏԱՆԻ ՀԱՆՐԱՊԵՏՈՒԹՅԱՆ ԿԱՌԱՎԱՐՈՒԹՅԱՆ 2018 ԹՎԱԿԱՆԻ ԴԵԿՏԵՄԲԵՐԻ 27-Ի N 1515-Ն ՈՐՈՇՄԱՆ N 10 ՀԱՎԵԼՎԱԾԿՈՒՄ  ԿԱՏԱՐՎՈՂ ՓՈՓՈԽՈՒԹՅՈՒՆՆԵՐԸ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</si>
  <si>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</si>
  <si>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</si>
  <si>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ԸՆԴԱՄԵՆԸ ԵԿԱՄՈՒՏՆԵՐ</t>
  </si>
  <si>
    <t>որից՝</t>
  </si>
  <si>
    <t>ՀԱՐԿԱՅԻՆ ԵԿԱՄՈՒՏՆԵՐ ԵՎ ՊԵՏԱԿԱՆ ՏՈՒՐՔ</t>
  </si>
  <si>
    <t>ԱՅԼ ԵԿԱՄՈՒՏՆԵՐ</t>
  </si>
  <si>
    <t>այդ թվում` բյուջետային ծախսերի տնտեսագիտական դասակարգման հոդվածներ</t>
  </si>
  <si>
    <t xml:space="preserve"> - Այլ մեքենաներ և սարքավորումներ</t>
  </si>
  <si>
    <t>Տվյալ բյուջետային տարվան նախորդող բյուջետային երեք տարիների ընթացքում հարկային և մաքսային ծառայությունների համար անհրաժեշտ նյութատեխնիկական բազայով ապահովման վրա փաստացի կատարված ծախսերի գումարային մեծություն, հազ. դրամ</t>
  </si>
  <si>
    <t>ՀԱՅԱՍՏԱՆԻ ՀԱՆՐԱՊԵՏՈՒԹՅԱՆ ԿԱՌԱՎԱՐՈՒԹՅԱՆ 2018 ԹՎԱԿԱՆԻ ԴԵԿՏԵՄԲԵՐԻ 27-Ի N 1515-Ն ՈՐՈՇՄԱՆ</t>
  </si>
  <si>
    <t xml:space="preserve"> N 12 ՀԱՎԵԼՎԱԾՈՒՄ ԿԱՏԱՐՎՈՂ ԼՐԱՑՈՒՄՆԵՐԸ</t>
  </si>
  <si>
    <t>Գնման առարկայի</t>
  </si>
  <si>
    <t xml:space="preserve"> ՀՀ պետական եկամուտների կոմիտե</t>
  </si>
  <si>
    <t>Բաժին N 01</t>
  </si>
  <si>
    <t>Խումբ N 01</t>
  </si>
  <si>
    <t>Դաս N 02</t>
  </si>
  <si>
    <t>Ֆինանսական և հարկաբյուջետային հարաբերություններ</t>
  </si>
  <si>
    <t xml:space="preserve">                                  9006 31001  ՀՀ պետական եկամուտների կոմիտեի կարիքների բավարարում</t>
  </si>
  <si>
    <t>ՄԱՍ I. ԱՊՐԱՆՔՆԵՐ</t>
  </si>
  <si>
    <t>30211280-1</t>
  </si>
  <si>
    <t>համակարգիչ ամբողջը մեկում</t>
  </si>
  <si>
    <t>ԷԱՃ</t>
  </si>
  <si>
    <t>հատ</t>
  </si>
  <si>
    <t>30211280-3</t>
  </si>
  <si>
    <t>ԳՀ</t>
  </si>
  <si>
    <t>30232480-3</t>
  </si>
  <si>
    <t xml:space="preserve">տեղեկությունների պահպանման կրիչներ  </t>
  </si>
  <si>
    <t xml:space="preserve">    ԷԱՃ</t>
  </si>
  <si>
    <t>ՄԱՍ II. ԱՇԽԱՏԱՆՔՆԵՐ</t>
  </si>
  <si>
    <t>9006 31003 ՀՀ պետական եկամուտների կոմիտեի շենքային ապահովվածության բարելավում</t>
  </si>
  <si>
    <t>45451700-1</t>
  </si>
  <si>
    <t>վերակառուցման աշխատանքներ</t>
  </si>
  <si>
    <t>ԲՄ</t>
  </si>
  <si>
    <t>դրամ</t>
  </si>
  <si>
    <t>9006 31004 ՀՀ պետական եկամուտների կոմիտեի շենքային պայմանների բարելավում</t>
  </si>
  <si>
    <t>45611300-2</t>
  </si>
  <si>
    <t>այլ շենքերի, շինությունների հիմնանորոգում</t>
  </si>
  <si>
    <t>ՄԱՍ III. ԾԱՌԱՅՈՒԹՅՈՒՆՆԵՐ</t>
  </si>
  <si>
    <t>71351540-1</t>
  </si>
  <si>
    <t>տեխնիկական հսկողության ծառայություններ</t>
  </si>
  <si>
    <t>98111140-1</t>
  </si>
  <si>
    <t>հեղինակային հսկողության ծառայություններ</t>
  </si>
  <si>
    <t>ՄԱ</t>
  </si>
  <si>
    <t>9006 11001 Հարկային և մաքսային ծառայություններ</t>
  </si>
  <si>
    <t>90911110-512</t>
  </si>
  <si>
    <t>շենքերի մաքրման ծառայություններ</t>
  </si>
  <si>
    <t>34921140-501</t>
  </si>
  <si>
    <t>ճանապարհային գծանշումներ</t>
  </si>
  <si>
    <t>տաղավարների կառուցման աշխատանքներ</t>
  </si>
  <si>
    <t>39132230-501</t>
  </si>
  <si>
    <t>ջուրը փափկեցնող սարքեր</t>
  </si>
  <si>
    <t>Հավելված N 7</t>
  </si>
  <si>
    <t xml:space="preserve">                                                                                                                                    </t>
  </si>
  <si>
    <t>Ընթացւկ նորոգում և պահպանում (ծառայություններ և նյութեր)</t>
  </si>
  <si>
    <t xml:space="preserve"> - Շենքերի և կառույցների ընթացիկ նորոգում և պահպանում</t>
  </si>
  <si>
    <t>ՀՀ ՊԵԿ ք.Երևան,Արարատյան 90 հասցեի վարչական շենքի վերանորոգում</t>
  </si>
  <si>
    <t>Կոդը</t>
  </si>
  <si>
    <t>Անվանումը</t>
  </si>
  <si>
    <t xml:space="preserve">Գնման ձևը </t>
  </si>
  <si>
    <t>Չափման միավորը</t>
  </si>
  <si>
    <t>Միավորի գինը</t>
  </si>
  <si>
    <t xml:space="preserve">Քանակը </t>
  </si>
  <si>
    <t>Գումարը (հազար դրամով)</t>
  </si>
  <si>
    <t>Հարկային ծառայության մարմնի համակարգի և մաքսային ծառայության նյութական խրախուսման և համակարգի զարգացման ֆոնդ</t>
  </si>
  <si>
    <t xml:space="preserve">45231215-501 </t>
  </si>
  <si>
    <t>անվտանգության սարքերի տեղադրում</t>
  </si>
  <si>
    <t>45211173-1</t>
  </si>
  <si>
    <t>45461100-508</t>
  </si>
  <si>
    <t>շենքերի, շինությունների ընթացիկ նորոգման աշխատանքներ</t>
  </si>
  <si>
    <t>45461100-509</t>
  </si>
  <si>
    <t>45461100-510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</si>
</sst>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 _-;\-* #,##0.00\ _ _-;_-* &quot;-&quot;??\ _ _-;_-@_-"/>
    <numFmt numFmtId="165" formatCode="#,##0.0"/>
    <numFmt numFmtId="166" formatCode="_(* #,##0.0_);_(* \(#,##0.0\);_(* &quot;-&quot;??_);_(@_)"/>
    <numFmt numFmtId="167" formatCode="0.0"/>
    <numFmt numFmtId="168" formatCode="_-* #,##0.0\ _ _-;\-* #,##0.0\ _ _-;_-* &quot;-&quot;??\ _ _-;_-@_-"/>
    <numFmt numFmtId="169" formatCode="_(* #,##0_);_(* \(#,##0\);_(* &quot;-&quot;??_);_(@_)"/>
    <numFmt numFmtId="170" formatCode="#,##0.0_);\(#,##0.0\)"/>
    <numFmt numFmtId="171" formatCode="0_);\(0\)"/>
  </numFmts>
  <fonts count="3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Times New Roman"/>
      <family val="1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rgb="FF000000"/>
      <name val="Arial Armenian"/>
      <family val="2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u/>
      <sz val="11"/>
      <name val="GHEA Grapalat"/>
      <family val="3"/>
    </font>
    <font>
      <sz val="10"/>
      <name val="Arial"/>
      <family val="2"/>
    </font>
    <font>
      <sz val="11"/>
      <color rgb="FFFF0000"/>
      <name val="GHEA Grapalat"/>
      <family val="3"/>
    </font>
    <font>
      <b/>
      <sz val="10"/>
      <name val="GHEA Grapalat"/>
      <family val="3"/>
    </font>
    <font>
      <sz val="12"/>
      <name val="GHEA Grapalat"/>
      <family val="3"/>
    </font>
    <font>
      <u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b/>
      <sz val="11"/>
      <color indexed="8"/>
      <name val="GHEA Grapalat"/>
      <family val="3"/>
    </font>
    <font>
      <sz val="11"/>
      <color rgb="FF000000"/>
      <name val="Calibri"/>
      <family val="2"/>
      <charset val="204"/>
    </font>
    <font>
      <b/>
      <sz val="11"/>
      <color rgb="FFFF0000"/>
      <name val="GHEA Grapalat"/>
      <family val="3"/>
    </font>
    <font>
      <sz val="11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308">
    <xf numFmtId="0" fontId="0" fillId="0" borderId="0" xfId="0" applyFill="1" applyBorder="1" applyAlignment="1">
      <alignment horizontal="left" vertical="top"/>
    </xf>
    <xf numFmtId="0" fontId="7" fillId="2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166" fontId="5" fillId="0" borderId="0" xfId="3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1" applyFont="1"/>
    <xf numFmtId="0" fontId="14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center" vertical="top" wrapText="1"/>
    </xf>
    <xf numFmtId="165" fontId="6" fillId="0" borderId="16" xfId="0" applyNumberFormat="1" applyFont="1" applyFill="1" applyBorder="1" applyAlignment="1">
      <alignment horizontal="right" vertical="top" shrinkToFit="1"/>
    </xf>
    <xf numFmtId="49" fontId="5" fillId="0" borderId="16" xfId="0" applyNumberFormat="1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center" wrapText="1"/>
    </xf>
    <xf numFmtId="1" fontId="6" fillId="0" borderId="16" xfId="0" applyNumberFormat="1" applyFont="1" applyFill="1" applyBorder="1" applyAlignment="1">
      <alignment horizontal="left" vertical="top" indent="1" shrinkToFit="1"/>
    </xf>
    <xf numFmtId="0" fontId="11" fillId="2" borderId="1" xfId="0" applyFont="1" applyFill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18" fillId="2" borderId="19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 wrapText="1"/>
    </xf>
    <xf numFmtId="1" fontId="6" fillId="0" borderId="16" xfId="0" applyNumberFormat="1" applyFont="1" applyFill="1" applyBorder="1" applyAlignment="1">
      <alignment horizontal="left" vertical="top" shrinkToFit="1"/>
    </xf>
    <xf numFmtId="0" fontId="6" fillId="0" borderId="17" xfId="0" applyFont="1" applyFill="1" applyBorder="1" applyAlignment="1">
      <alignment horizontal="left" vertical="center" wrapText="1"/>
    </xf>
    <xf numFmtId="168" fontId="18" fillId="0" borderId="1" xfId="3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49" fontId="18" fillId="2" borderId="12" xfId="0" applyNumberFormat="1" applyFont="1" applyFill="1" applyBorder="1" applyAlignment="1">
      <alignment vertical="center" wrapText="1"/>
    </xf>
    <xf numFmtId="0" fontId="18" fillId="0" borderId="20" xfId="1" applyFont="1" applyBorder="1" applyAlignment="1">
      <alignment horizontal="left" vertical="top"/>
    </xf>
    <xf numFmtId="0" fontId="18" fillId="0" borderId="1" xfId="1" applyFont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0" fontId="1" fillId="0" borderId="0" xfId="1" applyFont="1"/>
    <xf numFmtId="0" fontId="18" fillId="2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5" fillId="0" borderId="23" xfId="0" applyFont="1" applyFill="1" applyBorder="1" applyAlignment="1">
      <alignment horizontal="left" vertical="top" wrapText="1"/>
    </xf>
    <xf numFmtId="1" fontId="6" fillId="0" borderId="32" xfId="0" applyNumberFormat="1" applyFont="1" applyFill="1" applyBorder="1" applyAlignment="1">
      <alignment horizontal="left" vertical="top" shrinkToFit="1"/>
    </xf>
    <xf numFmtId="0" fontId="6" fillId="0" borderId="1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168" fontId="18" fillId="0" borderId="19" xfId="3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top" shrinkToFit="1"/>
    </xf>
    <xf numFmtId="166" fontId="9" fillId="0" borderId="1" xfId="0" applyNumberFormat="1" applyFont="1" applyFill="1" applyBorder="1" applyAlignment="1">
      <alignment horizontal="right" vertical="top"/>
    </xf>
    <xf numFmtId="0" fontId="5" fillId="0" borderId="3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165" fontId="21" fillId="0" borderId="16" xfId="0" applyNumberFormat="1" applyFont="1" applyFill="1" applyBorder="1" applyAlignment="1">
      <alignment horizontal="right" vertical="top" shrinkToFit="1"/>
    </xf>
    <xf numFmtId="165" fontId="5" fillId="0" borderId="16" xfId="0" applyNumberFormat="1" applyFont="1" applyFill="1" applyBorder="1" applyAlignment="1">
      <alignment horizontal="right" vertical="top" shrinkToFit="1"/>
    </xf>
    <xf numFmtId="165" fontId="5" fillId="0" borderId="1" xfId="0" applyNumberFormat="1" applyFont="1" applyFill="1" applyBorder="1" applyAlignment="1">
      <alignment horizontal="right" vertical="top" shrinkToFit="1"/>
    </xf>
    <xf numFmtId="0" fontId="6" fillId="0" borderId="38" xfId="0" applyFont="1" applyFill="1" applyBorder="1" applyAlignment="1">
      <alignment vertical="top" wrapText="1"/>
    </xf>
    <xf numFmtId="169" fontId="9" fillId="0" borderId="20" xfId="0" applyNumberFormat="1" applyFont="1" applyFill="1" applyBorder="1" applyAlignment="1">
      <alignment vertical="top"/>
    </xf>
    <xf numFmtId="166" fontId="9" fillId="0" borderId="1" xfId="0" applyNumberFormat="1" applyFont="1" applyFill="1" applyBorder="1" applyAlignment="1">
      <alignment vertical="top"/>
    </xf>
    <xf numFmtId="169" fontId="9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170" fontId="22" fillId="0" borderId="0" xfId="0" applyNumberFormat="1" applyFont="1" applyFill="1" applyAlignment="1">
      <alignment vertical="center" wrapText="1"/>
    </xf>
    <xf numFmtId="170" fontId="23" fillId="0" borderId="0" xfId="0" applyNumberFormat="1" applyFont="1" applyFill="1" applyAlignment="1">
      <alignment vertical="center" wrapText="1"/>
    </xf>
    <xf numFmtId="166" fontId="4" fillId="0" borderId="0" xfId="3" applyNumberFormat="1" applyFont="1" applyAlignment="1">
      <alignment horizontal="right" vertical="center"/>
    </xf>
    <xf numFmtId="170" fontId="22" fillId="0" borderId="0" xfId="0" applyNumberFormat="1" applyFont="1" applyFill="1" applyAlignment="1">
      <alignment horizontal="right" vertical="center" wrapText="1"/>
    </xf>
    <xf numFmtId="49" fontId="2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0" fontId="22" fillId="0" borderId="0" xfId="0" applyNumberFormat="1" applyFont="1" applyFill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9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0" fontId="18" fillId="0" borderId="1" xfId="0" applyNumberFormat="1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top" wrapText="1"/>
    </xf>
    <xf numFmtId="0" fontId="15" fillId="2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0" fontId="25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5" fillId="2" borderId="0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165" fontId="2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25" fillId="2" borderId="11" xfId="0" applyNumberFormat="1" applyFont="1" applyFill="1" applyBorder="1" applyAlignment="1">
      <alignment horizontal="left" vertical="top"/>
    </xf>
    <xf numFmtId="165" fontId="25" fillId="2" borderId="12" xfId="0" applyNumberFormat="1" applyFont="1" applyFill="1" applyBorder="1" applyAlignment="1">
      <alignment horizontal="left" vertical="top"/>
    </xf>
    <xf numFmtId="165" fontId="25" fillId="2" borderId="0" xfId="0" applyNumberFormat="1" applyFont="1" applyFill="1" applyBorder="1" applyAlignment="1">
      <alignment horizontal="left" vertical="top"/>
    </xf>
    <xf numFmtId="165" fontId="25" fillId="2" borderId="42" xfId="0" applyNumberFormat="1" applyFont="1" applyFill="1" applyBorder="1" applyAlignment="1">
      <alignment horizontal="left" vertical="top"/>
    </xf>
    <xf numFmtId="165" fontId="25" fillId="2" borderId="13" xfId="0" applyNumberFormat="1" applyFont="1" applyFill="1" applyBorder="1" applyAlignment="1">
      <alignment horizontal="left" vertical="top"/>
    </xf>
    <xf numFmtId="165" fontId="6" fillId="2" borderId="4" xfId="0" applyNumberFormat="1" applyFont="1" applyFill="1" applyBorder="1" applyAlignment="1">
      <alignment horizontal="center" vertical="top" wrapText="1"/>
    </xf>
    <xf numFmtId="165" fontId="6" fillId="2" borderId="6" xfId="0" applyNumberFormat="1" applyFont="1" applyFill="1" applyBorder="1" applyAlignment="1">
      <alignment horizontal="center" vertical="top" wrapText="1"/>
    </xf>
    <xf numFmtId="165" fontId="25" fillId="2" borderId="41" xfId="0" applyNumberFormat="1" applyFont="1" applyFill="1" applyBorder="1" applyAlignment="1">
      <alignment vertical="top"/>
    </xf>
    <xf numFmtId="1" fontId="26" fillId="0" borderId="9" xfId="0" applyNumberFormat="1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top" wrapText="1"/>
    </xf>
    <xf numFmtId="165" fontId="26" fillId="0" borderId="9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/>
    </xf>
    <xf numFmtId="165" fontId="9" fillId="0" borderId="9" xfId="0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left" vertical="top"/>
    </xf>
    <xf numFmtId="0" fontId="6" fillId="2" borderId="41" xfId="0" applyFont="1" applyFill="1" applyBorder="1" applyAlignment="1">
      <alignment horizontal="left" vertical="top"/>
    </xf>
    <xf numFmtId="166" fontId="9" fillId="0" borderId="0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left" vertical="top" wrapText="1"/>
    </xf>
    <xf numFmtId="1" fontId="9" fillId="0" borderId="49" xfId="0" applyNumberFormat="1" applyFont="1" applyFill="1" applyBorder="1" applyAlignment="1">
      <alignment horizontal="left" vertical="top"/>
    </xf>
    <xf numFmtId="0" fontId="18" fillId="0" borderId="4" xfId="0" applyFont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28" fillId="0" borderId="59" xfId="0" applyFont="1" applyFill="1" applyBorder="1" applyAlignment="1">
      <alignment horizontal="right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right" vertical="center" wrapText="1"/>
    </xf>
    <xf numFmtId="168" fontId="6" fillId="0" borderId="59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164" fontId="6" fillId="0" borderId="15" xfId="3" applyFont="1" applyFill="1" applyBorder="1" applyAlignment="1">
      <alignment horizontal="right" vertical="top" shrinkToFit="1"/>
    </xf>
    <xf numFmtId="164" fontId="6" fillId="0" borderId="16" xfId="3" applyFont="1" applyFill="1" applyBorder="1" applyAlignment="1">
      <alignment horizontal="right" vertical="top" shrinkToFit="1"/>
    </xf>
    <xf numFmtId="0" fontId="5" fillId="0" borderId="50" xfId="0" applyFont="1" applyFill="1" applyBorder="1" applyAlignment="1">
      <alignment horizontal="left" vertical="top" wrapText="1"/>
    </xf>
    <xf numFmtId="165" fontId="9" fillId="0" borderId="49" xfId="0" applyNumberFormat="1" applyFont="1" applyFill="1" applyBorder="1" applyAlignment="1">
      <alignment horizontal="right" vertical="top"/>
    </xf>
    <xf numFmtId="165" fontId="9" fillId="0" borderId="7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center" wrapText="1"/>
    </xf>
    <xf numFmtId="164" fontId="26" fillId="0" borderId="9" xfId="3" applyFont="1" applyFill="1" applyBorder="1" applyAlignment="1">
      <alignment horizontal="right" vertical="top"/>
    </xf>
    <xf numFmtId="0" fontId="25" fillId="0" borderId="64" xfId="0" applyFont="1" applyFill="1" applyBorder="1" applyAlignment="1">
      <alignment vertical="center"/>
    </xf>
    <xf numFmtId="0" fontId="25" fillId="0" borderId="67" xfId="0" applyFont="1" applyFill="1" applyBorder="1" applyAlignment="1">
      <alignment vertical="center"/>
    </xf>
    <xf numFmtId="171" fontId="6" fillId="0" borderId="59" xfId="0" applyNumberFormat="1" applyFont="1" applyFill="1" applyBorder="1" applyAlignment="1">
      <alignment horizontal="center" vertical="center" wrapText="1"/>
    </xf>
    <xf numFmtId="170" fontId="6" fillId="0" borderId="59" xfId="3" applyNumberFormat="1" applyFont="1" applyFill="1" applyBorder="1" applyAlignment="1">
      <alignment horizontal="right" vertical="center" wrapText="1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 wrapText="1"/>
    </xf>
    <xf numFmtId="168" fontId="6" fillId="2" borderId="59" xfId="3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/>
    </xf>
    <xf numFmtId="0" fontId="12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/>
    </xf>
    <xf numFmtId="166" fontId="9" fillId="0" borderId="20" xfId="0" applyNumberFormat="1" applyFont="1" applyFill="1" applyBorder="1" applyAlignment="1">
      <alignment vertical="top"/>
    </xf>
    <xf numFmtId="166" fontId="9" fillId="0" borderId="18" xfId="0" applyNumberFormat="1" applyFont="1" applyFill="1" applyBorder="1" applyAlignment="1">
      <alignment vertical="top"/>
    </xf>
    <xf numFmtId="166" fontId="9" fillId="0" borderId="19" xfId="0" applyNumberFormat="1" applyFont="1" applyFill="1" applyBorder="1" applyAlignment="1">
      <alignment vertical="top"/>
    </xf>
    <xf numFmtId="165" fontId="6" fillId="0" borderId="29" xfId="0" applyNumberFormat="1" applyFont="1" applyFill="1" applyBorder="1" applyAlignment="1">
      <alignment horizontal="center" vertical="top" shrinkToFit="1"/>
    </xf>
    <xf numFmtId="165" fontId="6" fillId="0" borderId="12" xfId="0" applyNumberFormat="1" applyFont="1" applyFill="1" applyBorder="1" applyAlignment="1">
      <alignment horizontal="center" vertical="top" shrinkToFit="1"/>
    </xf>
    <xf numFmtId="165" fontId="6" fillId="0" borderId="30" xfId="0" applyNumberFormat="1" applyFont="1" applyFill="1" applyBorder="1" applyAlignment="1">
      <alignment horizontal="center" vertical="top" shrinkToFit="1"/>
    </xf>
    <xf numFmtId="0" fontId="5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1" fontId="6" fillId="0" borderId="15" xfId="0" applyNumberFormat="1" applyFont="1" applyFill="1" applyBorder="1" applyAlignment="1">
      <alignment horizontal="left" vertical="top" indent="2" shrinkToFit="1"/>
    </xf>
    <xf numFmtId="1" fontId="6" fillId="0" borderId="25" xfId="0" applyNumberFormat="1" applyFont="1" applyFill="1" applyBorder="1" applyAlignment="1">
      <alignment horizontal="left" vertical="top" indent="2" shrinkToFit="1"/>
    </xf>
    <xf numFmtId="165" fontId="6" fillId="0" borderId="28" xfId="0" applyNumberFormat="1" applyFont="1" applyFill="1" applyBorder="1" applyAlignment="1">
      <alignment horizontal="center" vertical="top" shrinkToFit="1"/>
    </xf>
    <xf numFmtId="165" fontId="6" fillId="0" borderId="18" xfId="0" applyNumberFormat="1" applyFont="1" applyFill="1" applyBorder="1" applyAlignment="1">
      <alignment horizontal="center" vertical="top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9" fillId="0" borderId="27" xfId="0" applyNumberFormat="1" applyFont="1" applyFill="1" applyBorder="1" applyAlignment="1">
      <alignment vertical="top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170" fontId="9" fillId="0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4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0" fontId="9" fillId="0" borderId="20" xfId="0" applyNumberFormat="1" applyFont="1" applyFill="1" applyBorder="1" applyAlignment="1">
      <alignment horizontal="center" vertical="center" wrapText="1"/>
    </xf>
    <xf numFmtId="170" fontId="9" fillId="0" borderId="18" xfId="0" applyNumberFormat="1" applyFont="1" applyFill="1" applyBorder="1" applyAlignment="1">
      <alignment horizontal="center" vertical="center" wrapText="1"/>
    </xf>
    <xf numFmtId="170" fontId="9" fillId="0" borderId="19" xfId="0" applyNumberFormat="1" applyFont="1" applyFill="1" applyBorder="1" applyAlignment="1">
      <alignment horizontal="center" vertical="center" wrapText="1"/>
    </xf>
    <xf numFmtId="170" fontId="5" fillId="0" borderId="8" xfId="0" applyNumberFormat="1" applyFont="1" applyFill="1" applyBorder="1" applyAlignment="1">
      <alignment horizontal="center" vertical="center" wrapText="1"/>
    </xf>
    <xf numFmtId="170" fontId="5" fillId="0" borderId="6" xfId="0" applyNumberFormat="1" applyFont="1" applyFill="1" applyBorder="1" applyAlignment="1">
      <alignment horizontal="center" vertical="center" wrapText="1"/>
    </xf>
    <xf numFmtId="170" fontId="5" fillId="0" borderId="41" xfId="0" applyNumberFormat="1" applyFont="1" applyFill="1" applyBorder="1" applyAlignment="1">
      <alignment horizontal="center" vertical="center" wrapText="1"/>
    </xf>
    <xf numFmtId="170" fontId="7" fillId="0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5" fontId="4" fillId="2" borderId="46" xfId="0" applyNumberFormat="1" applyFont="1" applyFill="1" applyBorder="1" applyAlignment="1">
      <alignment horizontal="center" vertical="center" wrapText="1"/>
    </xf>
    <xf numFmtId="165" fontId="4" fillId="2" borderId="47" xfId="0" applyNumberFormat="1" applyFont="1" applyFill="1" applyBorder="1" applyAlignment="1">
      <alignment horizontal="center" vertical="center" wrapText="1"/>
    </xf>
    <xf numFmtId="165" fontId="4" fillId="2" borderId="48" xfId="0" applyNumberFormat="1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right" vertical="center"/>
    </xf>
    <xf numFmtId="0" fontId="28" fillId="0" borderId="69" xfId="0" applyFont="1" applyFill="1" applyBorder="1" applyAlignment="1">
      <alignment horizontal="right" vertical="center"/>
    </xf>
    <xf numFmtId="0" fontId="6" fillId="0" borderId="57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left" vertical="center" wrapText="1"/>
    </xf>
    <xf numFmtId="0" fontId="25" fillId="0" borderId="61" xfId="0" applyFont="1" applyFill="1" applyBorder="1" applyAlignment="1">
      <alignment horizontal="left" vertical="center"/>
    </xf>
    <xf numFmtId="0" fontId="25" fillId="0" borderId="60" xfId="0" applyFont="1" applyFill="1" applyBorder="1" applyAlignment="1">
      <alignment horizontal="left" vertical="center"/>
    </xf>
    <xf numFmtId="0" fontId="25" fillId="0" borderId="66" xfId="0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vertical="top"/>
    </xf>
  </cellXfs>
  <cellStyles count="11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Normal" xfId="0" builtinId="0"/>
    <cellStyle name="Normal 2" xfId="1"/>
    <cellStyle name="Normal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25" zoomScaleNormal="100" zoomScaleSheetLayoutView="100" workbookViewId="0">
      <selection activeCell="I41" sqref="I41"/>
    </sheetView>
  </sheetViews>
  <sheetFormatPr defaultRowHeight="12.75" x14ac:dyDescent="0.2"/>
  <cols>
    <col min="1" max="1" width="11" style="41" customWidth="1"/>
    <col min="2" max="2" width="9.5" style="41" customWidth="1"/>
    <col min="3" max="3" width="6.83203125" style="41" customWidth="1"/>
    <col min="4" max="4" width="11" style="41" customWidth="1"/>
    <col min="5" max="5" width="10.83203125" style="41" customWidth="1"/>
    <col min="6" max="6" width="71.5" style="41" customWidth="1"/>
    <col min="7" max="7" width="25" style="41" customWidth="1"/>
    <col min="8" max="8" width="27.1640625" style="41" customWidth="1"/>
    <col min="9" max="9" width="15" style="41" customWidth="1"/>
    <col min="10" max="16384" width="9.33203125" style="41"/>
  </cols>
  <sheetData>
    <row r="1" spans="1:9" ht="14.45" customHeight="1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9" ht="14.45" customHeight="1" x14ac:dyDescent="0.2">
      <c r="A2" s="12"/>
      <c r="B2" s="12"/>
      <c r="C2" s="12"/>
      <c r="D2" s="12"/>
      <c r="E2" s="12"/>
      <c r="F2" s="12"/>
      <c r="G2" s="12"/>
      <c r="H2" s="3" t="s">
        <v>89</v>
      </c>
      <c r="I2" s="12"/>
    </row>
    <row r="3" spans="1:9" ht="14.45" customHeight="1" x14ac:dyDescent="0.3">
      <c r="A3" s="12"/>
      <c r="B3" s="12"/>
      <c r="C3" s="12"/>
      <c r="D3" s="12"/>
      <c r="E3" s="12"/>
      <c r="F3" s="12"/>
      <c r="G3" s="12"/>
      <c r="H3" s="11" t="s">
        <v>37</v>
      </c>
      <c r="I3" s="12"/>
    </row>
    <row r="4" spans="1:9" ht="14.45" customHeight="1" x14ac:dyDescent="0.3">
      <c r="A4" s="12"/>
      <c r="B4" s="12"/>
      <c r="C4" s="12"/>
      <c r="D4" s="12"/>
      <c r="E4" s="12"/>
      <c r="F4" s="12"/>
      <c r="G4" s="12"/>
      <c r="H4" s="11" t="s">
        <v>38</v>
      </c>
      <c r="I4" s="12"/>
    </row>
    <row r="5" spans="1:9" ht="14.45" customHeight="1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ht="35.25" customHeight="1" x14ac:dyDescent="0.3">
      <c r="A6" s="195" t="s">
        <v>60</v>
      </c>
      <c r="B6" s="195"/>
      <c r="C6" s="195"/>
      <c r="D6" s="195"/>
      <c r="E6" s="195"/>
      <c r="F6" s="195"/>
      <c r="G6" s="195"/>
      <c r="H6" s="195"/>
      <c r="I6" s="195"/>
    </row>
    <row r="7" spans="1:9" ht="14.45" customHeight="1" x14ac:dyDescent="0.2">
      <c r="A7" s="12"/>
      <c r="B7" s="12"/>
      <c r="C7" s="12"/>
      <c r="D7" s="12"/>
      <c r="E7" s="12"/>
      <c r="F7" s="12"/>
      <c r="G7" s="58" t="s">
        <v>10</v>
      </c>
      <c r="H7" s="58"/>
    </row>
    <row r="8" spans="1:9" ht="62.25" customHeight="1" x14ac:dyDescent="0.2">
      <c r="A8" s="196" t="s">
        <v>41</v>
      </c>
      <c r="B8" s="196"/>
      <c r="C8" s="196"/>
      <c r="D8" s="196" t="s">
        <v>0</v>
      </c>
      <c r="E8" s="196"/>
      <c r="F8" s="196" t="s">
        <v>42</v>
      </c>
      <c r="G8" s="199" t="s">
        <v>57</v>
      </c>
      <c r="H8" s="200"/>
    </row>
    <row r="9" spans="1:9" s="4" customFormat="1" ht="33.75" customHeight="1" x14ac:dyDescent="0.2">
      <c r="A9" s="196"/>
      <c r="B9" s="196"/>
      <c r="C9" s="196"/>
      <c r="D9" s="196"/>
      <c r="E9" s="196"/>
      <c r="F9" s="196"/>
      <c r="G9" s="197" t="s">
        <v>8</v>
      </c>
      <c r="H9" s="197" t="s">
        <v>9</v>
      </c>
    </row>
    <row r="10" spans="1:9" s="4" customFormat="1" ht="38.25" customHeight="1" x14ac:dyDescent="0.2">
      <c r="A10" s="54" t="s">
        <v>43</v>
      </c>
      <c r="B10" s="54" t="s">
        <v>44</v>
      </c>
      <c r="C10" s="55" t="s">
        <v>45</v>
      </c>
      <c r="D10" s="54" t="s">
        <v>46</v>
      </c>
      <c r="E10" s="54" t="s">
        <v>6</v>
      </c>
      <c r="F10" s="196"/>
      <c r="G10" s="198"/>
      <c r="H10" s="198"/>
    </row>
    <row r="11" spans="1:9" s="4" customFormat="1" ht="37.5" customHeight="1" x14ac:dyDescent="0.2">
      <c r="A11" s="53"/>
      <c r="B11" s="53"/>
      <c r="C11" s="52"/>
      <c r="D11" s="53"/>
      <c r="E11" s="53"/>
      <c r="F11" s="39" t="s">
        <v>13</v>
      </c>
      <c r="G11" s="180">
        <f t="shared" ref="G11:H13" si="0">G12</f>
        <v>0</v>
      </c>
      <c r="H11" s="180">
        <f t="shared" si="0"/>
        <v>0</v>
      </c>
    </row>
    <row r="12" spans="1:9" s="4" customFormat="1" ht="36" customHeight="1" x14ac:dyDescent="0.2">
      <c r="A12" s="16" t="s">
        <v>15</v>
      </c>
      <c r="B12" s="13"/>
      <c r="C12" s="14"/>
      <c r="D12" s="13"/>
      <c r="E12" s="13"/>
      <c r="F12" s="39" t="s">
        <v>14</v>
      </c>
      <c r="G12" s="180">
        <f t="shared" si="0"/>
        <v>0</v>
      </c>
      <c r="H12" s="180">
        <f t="shared" si="0"/>
        <v>0</v>
      </c>
    </row>
    <row r="13" spans="1:9" s="4" customFormat="1" ht="66.75" customHeight="1" x14ac:dyDescent="0.2">
      <c r="A13" s="13"/>
      <c r="B13" s="16" t="s">
        <v>15</v>
      </c>
      <c r="C13" s="14"/>
      <c r="D13" s="13"/>
      <c r="E13" s="13"/>
      <c r="F13" s="39" t="s">
        <v>17</v>
      </c>
      <c r="G13" s="180">
        <f t="shared" si="0"/>
        <v>0</v>
      </c>
      <c r="H13" s="180">
        <f t="shared" si="0"/>
        <v>0</v>
      </c>
    </row>
    <row r="14" spans="1:9" s="4" customFormat="1" ht="33.75" customHeight="1" x14ac:dyDescent="0.2">
      <c r="A14" s="13"/>
      <c r="B14" s="13"/>
      <c r="C14" s="16" t="s">
        <v>16</v>
      </c>
      <c r="D14" s="13"/>
      <c r="E14" s="13"/>
      <c r="F14" s="39" t="s">
        <v>18</v>
      </c>
      <c r="G14" s="179">
        <f>G15+G17+G19+G21</f>
        <v>0</v>
      </c>
      <c r="H14" s="179">
        <f>H15+H17+H19+H21</f>
        <v>0</v>
      </c>
    </row>
    <row r="15" spans="1:9" s="4" customFormat="1" ht="16.5" x14ac:dyDescent="0.2">
      <c r="A15" s="62"/>
      <c r="B15" s="62"/>
      <c r="C15" s="62"/>
      <c r="D15" s="18">
        <v>9006</v>
      </c>
      <c r="E15" s="18">
        <v>11001</v>
      </c>
      <c r="F15" s="70" t="s">
        <v>3</v>
      </c>
      <c r="G15" s="72">
        <f>G16</f>
        <v>584417.6</v>
      </c>
      <c r="H15" s="72">
        <f>H16</f>
        <v>667292.6</v>
      </c>
    </row>
    <row r="16" spans="1:9" s="4" customFormat="1" ht="16.5" x14ac:dyDescent="0.2">
      <c r="A16" s="123"/>
      <c r="B16" s="123"/>
      <c r="C16" s="123"/>
      <c r="D16" s="67"/>
      <c r="E16" s="17"/>
      <c r="F16" s="38" t="s">
        <v>1</v>
      </c>
      <c r="G16" s="72">
        <v>584417.6</v>
      </c>
      <c r="H16" s="72">
        <v>667292.6</v>
      </c>
    </row>
    <row r="17" spans="1:8" s="4" customFormat="1" ht="16.5" x14ac:dyDescent="0.2">
      <c r="A17" s="123"/>
      <c r="B17" s="123"/>
      <c r="C17" s="123"/>
      <c r="D17" s="64">
        <v>9006</v>
      </c>
      <c r="E17" s="62">
        <v>31001</v>
      </c>
      <c r="F17" s="124" t="s">
        <v>101</v>
      </c>
      <c r="G17" s="73">
        <f>G18</f>
        <v>-66900</v>
      </c>
      <c r="H17" s="73">
        <f>H18</f>
        <v>-139850</v>
      </c>
    </row>
    <row r="18" spans="1:8" s="4" customFormat="1" ht="16.5" x14ac:dyDescent="0.2">
      <c r="A18" s="123"/>
      <c r="B18" s="123"/>
      <c r="C18" s="123"/>
      <c r="D18" s="64"/>
      <c r="E18" s="62"/>
      <c r="F18" s="38" t="s">
        <v>1</v>
      </c>
      <c r="G18" s="73">
        <v>-66900</v>
      </c>
      <c r="H18" s="73">
        <v>-139850</v>
      </c>
    </row>
    <row r="19" spans="1:8" s="4" customFormat="1" ht="33" x14ac:dyDescent="0.2">
      <c r="A19" s="123"/>
      <c r="B19" s="123"/>
      <c r="C19" s="123"/>
      <c r="D19" s="64">
        <v>9006</v>
      </c>
      <c r="E19" s="62">
        <v>31003</v>
      </c>
      <c r="F19" s="69" t="s">
        <v>61</v>
      </c>
      <c r="G19" s="73">
        <v>-416495.2</v>
      </c>
      <c r="H19" s="73">
        <v>-425495.2</v>
      </c>
    </row>
    <row r="20" spans="1:8" s="4" customFormat="1" ht="16.5" x14ac:dyDescent="0.2">
      <c r="A20" s="123"/>
      <c r="B20" s="123"/>
      <c r="C20" s="123"/>
      <c r="D20" s="64"/>
      <c r="E20" s="62"/>
      <c r="F20" s="38" t="s">
        <v>1</v>
      </c>
      <c r="G20" s="73">
        <v>-416495.2</v>
      </c>
      <c r="H20" s="73">
        <v>-425495.2</v>
      </c>
    </row>
    <row r="21" spans="1:8" s="4" customFormat="1" ht="33" x14ac:dyDescent="0.2">
      <c r="A21" s="123"/>
      <c r="B21" s="123"/>
      <c r="C21" s="123"/>
      <c r="D21" s="64">
        <v>9006</v>
      </c>
      <c r="E21" s="62">
        <v>31004</v>
      </c>
      <c r="F21" s="69" t="s">
        <v>92</v>
      </c>
      <c r="G21" s="73">
        <f>G22</f>
        <v>-101022.39999999999</v>
      </c>
      <c r="H21" s="73">
        <f>H22</f>
        <v>-101947.4</v>
      </c>
    </row>
    <row r="22" spans="1:8" s="4" customFormat="1" ht="16.5" x14ac:dyDescent="0.2">
      <c r="A22" s="66"/>
      <c r="B22" s="66"/>
      <c r="C22" s="68"/>
      <c r="D22" s="64"/>
      <c r="E22" s="62"/>
      <c r="F22" s="38" t="s">
        <v>1</v>
      </c>
      <c r="G22" s="73">
        <v>-101022.39999999999</v>
      </c>
      <c r="H22" s="73">
        <v>-101947.4</v>
      </c>
    </row>
    <row r="23" spans="1:8" s="4" customFormat="1" ht="16.5" x14ac:dyDescent="0.2">
      <c r="A23" s="66"/>
      <c r="B23" s="66"/>
      <c r="C23" s="68"/>
      <c r="D23" s="64"/>
      <c r="E23" s="62"/>
      <c r="F23" s="65"/>
      <c r="G23" s="73"/>
      <c r="H23" s="73"/>
    </row>
    <row r="24" spans="1:8" ht="16.5" x14ac:dyDescent="0.2">
      <c r="A24" s="63"/>
      <c r="B24" s="63"/>
      <c r="C24" s="63"/>
      <c r="D24" s="60"/>
      <c r="E24" s="32"/>
      <c r="F24" s="40" t="s">
        <v>11</v>
      </c>
      <c r="G24" s="35">
        <f>G25</f>
        <v>0</v>
      </c>
      <c r="H24" s="35">
        <f>H25</f>
        <v>0</v>
      </c>
    </row>
    <row r="25" spans="1:8" ht="16.5" x14ac:dyDescent="0.2">
      <c r="A25" s="63"/>
      <c r="B25" s="63"/>
      <c r="C25" s="63"/>
      <c r="D25" s="60"/>
      <c r="E25" s="32"/>
      <c r="F25" s="38" t="s">
        <v>1</v>
      </c>
      <c r="G25" s="71">
        <f>G26</f>
        <v>0</v>
      </c>
      <c r="H25" s="71">
        <f>H26</f>
        <v>0</v>
      </c>
    </row>
    <row r="26" spans="1:8" ht="33" x14ac:dyDescent="0.2">
      <c r="A26" s="63"/>
      <c r="B26" s="63"/>
      <c r="C26" s="63"/>
      <c r="D26" s="61">
        <v>9006</v>
      </c>
      <c r="E26" s="17"/>
      <c r="F26" s="13" t="s">
        <v>2</v>
      </c>
      <c r="G26" s="35">
        <f>G28+G42+G52+G61</f>
        <v>0</v>
      </c>
      <c r="H26" s="35">
        <f>H28+H42+H52+H61</f>
        <v>0</v>
      </c>
    </row>
    <row r="27" spans="1:8" ht="16.5" x14ac:dyDescent="0.2">
      <c r="A27" s="63"/>
      <c r="B27" s="63"/>
      <c r="C27" s="63"/>
      <c r="D27" s="207"/>
      <c r="E27" s="36"/>
      <c r="F27" s="37" t="s">
        <v>12</v>
      </c>
      <c r="G27" s="15"/>
      <c r="H27" s="15"/>
    </row>
    <row r="28" spans="1:8" ht="16.5" x14ac:dyDescent="0.2">
      <c r="A28" s="63"/>
      <c r="B28" s="63"/>
      <c r="C28" s="63"/>
      <c r="D28" s="208"/>
      <c r="E28" s="75">
        <v>11001</v>
      </c>
      <c r="F28" s="74" t="s">
        <v>3</v>
      </c>
      <c r="G28" s="77">
        <f>G30</f>
        <v>584417.6</v>
      </c>
      <c r="H28" s="77">
        <f>H30</f>
        <v>667292.6</v>
      </c>
    </row>
    <row r="29" spans="1:8" ht="16.5" x14ac:dyDescent="0.2">
      <c r="A29" s="63"/>
      <c r="B29" s="63"/>
      <c r="C29" s="63"/>
      <c r="D29" s="209"/>
      <c r="E29" s="204"/>
      <c r="F29" s="51" t="s">
        <v>55</v>
      </c>
      <c r="G29" s="76"/>
      <c r="H29" s="76"/>
    </row>
    <row r="30" spans="1:8" ht="16.5" x14ac:dyDescent="0.2">
      <c r="A30" s="63"/>
      <c r="B30" s="63"/>
      <c r="C30" s="63"/>
      <c r="D30" s="209"/>
      <c r="E30" s="205"/>
      <c r="F30" s="38" t="s">
        <v>1</v>
      </c>
      <c r="G30" s="77">
        <f>G32</f>
        <v>584417.6</v>
      </c>
      <c r="H30" s="77">
        <f>H32</f>
        <v>667292.6</v>
      </c>
    </row>
    <row r="31" spans="1:8" ht="33" x14ac:dyDescent="0.2">
      <c r="A31" s="63"/>
      <c r="B31" s="63"/>
      <c r="C31" s="63"/>
      <c r="D31" s="209"/>
      <c r="E31" s="205"/>
      <c r="F31" s="38" t="s">
        <v>56</v>
      </c>
      <c r="G31" s="76"/>
      <c r="H31" s="76"/>
    </row>
    <row r="32" spans="1:8" ht="16.5" x14ac:dyDescent="0.2">
      <c r="A32" s="63"/>
      <c r="B32" s="63"/>
      <c r="C32" s="63"/>
      <c r="D32" s="209"/>
      <c r="E32" s="205"/>
      <c r="F32" s="38" t="s">
        <v>4</v>
      </c>
      <c r="G32" s="77">
        <f t="shared" ref="G32:H32" si="1">G33</f>
        <v>584417.6</v>
      </c>
      <c r="H32" s="77">
        <f t="shared" si="1"/>
        <v>667292.6</v>
      </c>
    </row>
    <row r="33" spans="1:8" ht="16.5" x14ac:dyDescent="0.2">
      <c r="A33" s="63"/>
      <c r="B33" s="63"/>
      <c r="C33" s="63"/>
      <c r="D33" s="209"/>
      <c r="E33" s="205"/>
      <c r="F33" s="38" t="s">
        <v>7</v>
      </c>
      <c r="G33" s="77">
        <f>G36+G39+G41</f>
        <v>584417.6</v>
      </c>
      <c r="H33" s="77">
        <f>H36+H39+H41</f>
        <v>667292.6</v>
      </c>
    </row>
    <row r="34" spans="1:8" ht="16.5" x14ac:dyDescent="0.2">
      <c r="A34" s="63"/>
      <c r="B34" s="63"/>
      <c r="C34" s="63"/>
      <c r="D34" s="209"/>
      <c r="E34" s="205"/>
      <c r="F34" s="2" t="s">
        <v>58</v>
      </c>
      <c r="G34" s="77">
        <f t="shared" ref="G34:H35" si="2">G35</f>
        <v>512000</v>
      </c>
      <c r="H34" s="77">
        <f t="shared" si="2"/>
        <v>580000</v>
      </c>
    </row>
    <row r="35" spans="1:8" ht="16.5" x14ac:dyDescent="0.2">
      <c r="A35" s="63"/>
      <c r="B35" s="63"/>
      <c r="C35" s="63"/>
      <c r="D35" s="209"/>
      <c r="E35" s="205"/>
      <c r="F35" s="2" t="s">
        <v>59</v>
      </c>
      <c r="G35" s="77">
        <f t="shared" si="2"/>
        <v>512000</v>
      </c>
      <c r="H35" s="77">
        <f t="shared" si="2"/>
        <v>580000</v>
      </c>
    </row>
    <row r="36" spans="1:8" ht="16.5" x14ac:dyDescent="0.2">
      <c r="A36" s="63"/>
      <c r="B36" s="63"/>
      <c r="C36" s="63"/>
      <c r="D36" s="209"/>
      <c r="E36" s="205"/>
      <c r="F36" s="2" t="s">
        <v>93</v>
      </c>
      <c r="G36" s="78">
        <v>512000</v>
      </c>
      <c r="H36" s="78">
        <v>580000</v>
      </c>
    </row>
    <row r="37" spans="1:8" ht="19.5" customHeight="1" x14ac:dyDescent="0.2">
      <c r="A37" s="63"/>
      <c r="B37" s="63"/>
      <c r="C37" s="63"/>
      <c r="D37" s="108"/>
      <c r="E37" s="125"/>
      <c r="F37" s="121" t="s">
        <v>104</v>
      </c>
      <c r="G37" s="78">
        <f>G39+G41</f>
        <v>72417.600000000006</v>
      </c>
      <c r="H37" s="78">
        <f>H39+H41</f>
        <v>87292.6</v>
      </c>
    </row>
    <row r="38" spans="1:8" ht="16.5" x14ac:dyDescent="0.2">
      <c r="A38" s="63"/>
      <c r="B38" s="63"/>
      <c r="C38" s="63"/>
      <c r="D38" s="108"/>
      <c r="E38" s="125"/>
      <c r="F38" s="121" t="s">
        <v>105</v>
      </c>
      <c r="G38" s="78">
        <f>G39</f>
        <v>30000</v>
      </c>
      <c r="H38" s="78">
        <f>H39</f>
        <v>44875</v>
      </c>
    </row>
    <row r="39" spans="1:8" ht="16.5" x14ac:dyDescent="0.2">
      <c r="A39" s="63"/>
      <c r="B39" s="63"/>
      <c r="C39" s="63"/>
      <c r="D39" s="108"/>
      <c r="E39" s="125"/>
      <c r="F39" s="122" t="s">
        <v>106</v>
      </c>
      <c r="G39" s="78">
        <v>30000</v>
      </c>
      <c r="H39" s="78">
        <v>44875</v>
      </c>
    </row>
    <row r="40" spans="1:8" ht="33" x14ac:dyDescent="0.2">
      <c r="A40" s="63"/>
      <c r="B40" s="63"/>
      <c r="C40" s="63"/>
      <c r="D40" s="174"/>
      <c r="E40" s="125"/>
      <c r="F40" s="121" t="s">
        <v>164</v>
      </c>
      <c r="G40" s="78">
        <f>G41</f>
        <v>42417.599999999999</v>
      </c>
      <c r="H40" s="78">
        <f>H41</f>
        <v>42417.599999999999</v>
      </c>
    </row>
    <row r="41" spans="1:8" ht="33" x14ac:dyDescent="0.2">
      <c r="A41" s="63"/>
      <c r="B41" s="63"/>
      <c r="C41" s="63"/>
      <c r="D41" s="174"/>
      <c r="E41" s="125"/>
      <c r="F41" s="121" t="s">
        <v>165</v>
      </c>
      <c r="G41" s="78">
        <v>42417.599999999999</v>
      </c>
      <c r="H41" s="78">
        <v>42417.599999999999</v>
      </c>
    </row>
    <row r="42" spans="1:8" ht="16.5" x14ac:dyDescent="0.2">
      <c r="A42" s="63"/>
      <c r="B42" s="63"/>
      <c r="C42" s="63"/>
      <c r="D42" s="108"/>
      <c r="E42" s="120">
        <v>31001</v>
      </c>
      <c r="F42" s="121" t="s">
        <v>101</v>
      </c>
      <c r="G42" s="73">
        <f>G44</f>
        <v>-66900</v>
      </c>
      <c r="H42" s="73">
        <f>H44</f>
        <v>-139850</v>
      </c>
    </row>
    <row r="43" spans="1:8" ht="16.5" x14ac:dyDescent="0.2">
      <c r="A43" s="63"/>
      <c r="B43" s="63"/>
      <c r="C43" s="63"/>
      <c r="D43" s="109"/>
      <c r="E43" s="204"/>
      <c r="F43" s="51" t="s">
        <v>55</v>
      </c>
      <c r="G43" s="78"/>
      <c r="H43" s="73"/>
    </row>
    <row r="44" spans="1:8" ht="16.5" x14ac:dyDescent="0.2">
      <c r="A44" s="63"/>
      <c r="B44" s="63"/>
      <c r="C44" s="63"/>
      <c r="D44" s="109"/>
      <c r="E44" s="205"/>
      <c r="F44" s="38" t="s">
        <v>1</v>
      </c>
      <c r="G44" s="73">
        <f>G46</f>
        <v>-66900</v>
      </c>
      <c r="H44" s="73">
        <f>H46</f>
        <v>-139850</v>
      </c>
    </row>
    <row r="45" spans="1:8" ht="33" x14ac:dyDescent="0.2">
      <c r="A45" s="63"/>
      <c r="B45" s="63"/>
      <c r="C45" s="63"/>
      <c r="D45" s="109"/>
      <c r="E45" s="205"/>
      <c r="F45" s="38" t="s">
        <v>56</v>
      </c>
      <c r="G45" s="73"/>
      <c r="H45" s="73"/>
    </row>
    <row r="46" spans="1:8" ht="16.5" x14ac:dyDescent="0.2">
      <c r="A46" s="63"/>
      <c r="B46" s="63"/>
      <c r="C46" s="63"/>
      <c r="D46" s="109"/>
      <c r="E46" s="205"/>
      <c r="F46" s="38" t="s">
        <v>4</v>
      </c>
      <c r="G46" s="73">
        <f t="shared" ref="G46:H48" si="3">G47</f>
        <v>-66900</v>
      </c>
      <c r="H46" s="73">
        <f t="shared" si="3"/>
        <v>-139850</v>
      </c>
    </row>
    <row r="47" spans="1:8" ht="16.5" x14ac:dyDescent="0.2">
      <c r="A47" s="63"/>
      <c r="B47" s="63"/>
      <c r="C47" s="63"/>
      <c r="D47" s="109"/>
      <c r="E47" s="205"/>
      <c r="F47" s="38" t="s">
        <v>62</v>
      </c>
      <c r="G47" s="73">
        <f t="shared" si="3"/>
        <v>-66900</v>
      </c>
      <c r="H47" s="73">
        <f t="shared" si="3"/>
        <v>-139850</v>
      </c>
    </row>
    <row r="48" spans="1:8" ht="16.5" x14ac:dyDescent="0.2">
      <c r="A48" s="63"/>
      <c r="B48" s="63"/>
      <c r="C48" s="63"/>
      <c r="D48" s="109"/>
      <c r="E48" s="205"/>
      <c r="F48" s="2" t="s">
        <v>63</v>
      </c>
      <c r="G48" s="73">
        <f t="shared" si="3"/>
        <v>-66900</v>
      </c>
      <c r="H48" s="73">
        <f t="shared" si="3"/>
        <v>-139850</v>
      </c>
    </row>
    <row r="49" spans="1:8" ht="16.5" x14ac:dyDescent="0.2">
      <c r="A49" s="63"/>
      <c r="B49" s="63"/>
      <c r="C49" s="63"/>
      <c r="D49" s="109"/>
      <c r="E49" s="205"/>
      <c r="F49" s="122" t="s">
        <v>102</v>
      </c>
      <c r="G49" s="73">
        <f>G50+G51</f>
        <v>-66900</v>
      </c>
      <c r="H49" s="73">
        <f>H50+H51</f>
        <v>-139850</v>
      </c>
    </row>
    <row r="50" spans="1:8" ht="16.5" x14ac:dyDescent="0.2">
      <c r="A50" s="63"/>
      <c r="B50" s="63"/>
      <c r="C50" s="63"/>
      <c r="D50" s="109"/>
      <c r="E50" s="205"/>
      <c r="F50" s="2" t="s">
        <v>103</v>
      </c>
      <c r="G50" s="73">
        <v>-70000</v>
      </c>
      <c r="H50" s="73">
        <v>-142950</v>
      </c>
    </row>
    <row r="51" spans="1:8" ht="16.5" x14ac:dyDescent="0.2">
      <c r="A51" s="63"/>
      <c r="B51" s="63"/>
      <c r="C51" s="63"/>
      <c r="D51" s="118"/>
      <c r="E51" s="117"/>
      <c r="F51" s="2" t="s">
        <v>118</v>
      </c>
      <c r="G51" s="73">
        <v>3100</v>
      </c>
      <c r="H51" s="73">
        <v>3100</v>
      </c>
    </row>
    <row r="52" spans="1:8" ht="33" x14ac:dyDescent="0.2">
      <c r="A52" s="63"/>
      <c r="B52" s="63"/>
      <c r="C52" s="63"/>
      <c r="D52" s="201"/>
      <c r="E52" s="79">
        <v>31003</v>
      </c>
      <c r="F52" s="65" t="s">
        <v>61</v>
      </c>
      <c r="G52" s="73">
        <v>-416495.2</v>
      </c>
      <c r="H52" s="73">
        <v>-425495.2</v>
      </c>
    </row>
    <row r="53" spans="1:8" ht="16.5" x14ac:dyDescent="0.2">
      <c r="A53" s="63"/>
      <c r="B53" s="63"/>
      <c r="C53" s="63"/>
      <c r="D53" s="202"/>
      <c r="E53" s="204"/>
      <c r="F53" s="51" t="s">
        <v>55</v>
      </c>
      <c r="G53" s="76"/>
      <c r="H53" s="76"/>
    </row>
    <row r="54" spans="1:8" ht="16.5" x14ac:dyDescent="0.2">
      <c r="A54" s="63"/>
      <c r="B54" s="63"/>
      <c r="C54" s="63"/>
      <c r="D54" s="202"/>
      <c r="E54" s="205"/>
      <c r="F54" s="38" t="s">
        <v>1</v>
      </c>
      <c r="G54" s="73">
        <v>-416495.2</v>
      </c>
      <c r="H54" s="73">
        <v>-425495.2</v>
      </c>
    </row>
    <row r="55" spans="1:8" ht="33" x14ac:dyDescent="0.2">
      <c r="A55" s="63"/>
      <c r="B55" s="63"/>
      <c r="C55" s="63"/>
      <c r="D55" s="202"/>
      <c r="E55" s="205"/>
      <c r="F55" s="38" t="s">
        <v>56</v>
      </c>
      <c r="G55" s="76"/>
      <c r="H55" s="76"/>
    </row>
    <row r="56" spans="1:8" ht="16.5" x14ac:dyDescent="0.2">
      <c r="A56" s="63"/>
      <c r="B56" s="63"/>
      <c r="C56" s="63"/>
      <c r="D56" s="202"/>
      <c r="E56" s="205"/>
      <c r="F56" s="38" t="s">
        <v>4</v>
      </c>
      <c r="G56" s="73">
        <v>-416495.2</v>
      </c>
      <c r="H56" s="73">
        <v>-425495.2</v>
      </c>
    </row>
    <row r="57" spans="1:8" ht="16.5" x14ac:dyDescent="0.2">
      <c r="A57" s="63"/>
      <c r="B57" s="63"/>
      <c r="C57" s="63"/>
      <c r="D57" s="202"/>
      <c r="E57" s="205"/>
      <c r="F57" s="38" t="s">
        <v>62</v>
      </c>
      <c r="G57" s="73">
        <v>-416495.2</v>
      </c>
      <c r="H57" s="73">
        <v>-425495.2</v>
      </c>
    </row>
    <row r="58" spans="1:8" ht="16.5" x14ac:dyDescent="0.2">
      <c r="A58" s="63"/>
      <c r="B58" s="63"/>
      <c r="C58" s="63"/>
      <c r="D58" s="202"/>
      <c r="E58" s="205"/>
      <c r="F58" s="2" t="s">
        <v>63</v>
      </c>
      <c r="G58" s="73">
        <v>-416495.2</v>
      </c>
      <c r="H58" s="73">
        <v>-425495.2</v>
      </c>
    </row>
    <row r="59" spans="1:8" ht="16.5" x14ac:dyDescent="0.2">
      <c r="A59" s="63"/>
      <c r="B59" s="63"/>
      <c r="C59" s="63"/>
      <c r="D59" s="202"/>
      <c r="E59" s="205"/>
      <c r="F59" s="2" t="s">
        <v>64</v>
      </c>
      <c r="G59" s="73">
        <v>-416495.2</v>
      </c>
      <c r="H59" s="73">
        <v>-425495.2</v>
      </c>
    </row>
    <row r="60" spans="1:8" ht="16.5" x14ac:dyDescent="0.2">
      <c r="A60" s="63"/>
      <c r="B60" s="63"/>
      <c r="C60" s="63"/>
      <c r="D60" s="203"/>
      <c r="E60" s="206"/>
      <c r="F60" s="2" t="s">
        <v>65</v>
      </c>
      <c r="G60" s="73">
        <v>-416495.2</v>
      </c>
      <c r="H60" s="73">
        <v>-425495.2</v>
      </c>
    </row>
    <row r="61" spans="1:8" ht="33" x14ac:dyDescent="0.2">
      <c r="A61" s="63"/>
      <c r="B61" s="63"/>
      <c r="C61" s="63"/>
      <c r="D61" s="201"/>
      <c r="E61" s="79">
        <v>31004</v>
      </c>
      <c r="F61" s="65" t="s">
        <v>92</v>
      </c>
      <c r="G61" s="73">
        <f>G67</f>
        <v>-101022.39999999999</v>
      </c>
      <c r="H61" s="73">
        <f>H67</f>
        <v>-101947.4</v>
      </c>
    </row>
    <row r="62" spans="1:8" ht="16.5" x14ac:dyDescent="0.2">
      <c r="A62" s="63"/>
      <c r="B62" s="63"/>
      <c r="C62" s="63"/>
      <c r="D62" s="202"/>
      <c r="E62" s="204"/>
      <c r="F62" s="51" t="s">
        <v>55</v>
      </c>
      <c r="G62" s="76"/>
      <c r="H62" s="76"/>
    </row>
    <row r="63" spans="1:8" ht="16.5" x14ac:dyDescent="0.2">
      <c r="A63" s="63"/>
      <c r="B63" s="63"/>
      <c r="C63" s="63"/>
      <c r="D63" s="202"/>
      <c r="E63" s="205"/>
      <c r="F63" s="38" t="s">
        <v>1</v>
      </c>
      <c r="G63" s="73">
        <f>G69</f>
        <v>-101022.39999999999</v>
      </c>
      <c r="H63" s="73">
        <f>H69</f>
        <v>-101947.4</v>
      </c>
    </row>
    <row r="64" spans="1:8" ht="33" x14ac:dyDescent="0.2">
      <c r="A64" s="63"/>
      <c r="B64" s="63"/>
      <c r="C64" s="63"/>
      <c r="D64" s="202"/>
      <c r="E64" s="205"/>
      <c r="F64" s="38" t="s">
        <v>56</v>
      </c>
      <c r="G64" s="76"/>
      <c r="H64" s="76"/>
    </row>
    <row r="65" spans="1:8" ht="16.5" x14ac:dyDescent="0.2">
      <c r="A65" s="63"/>
      <c r="B65" s="63"/>
      <c r="C65" s="63"/>
      <c r="D65" s="202"/>
      <c r="E65" s="205"/>
      <c r="F65" s="38" t="s">
        <v>4</v>
      </c>
      <c r="G65" s="73">
        <f>G69</f>
        <v>-101022.39999999999</v>
      </c>
      <c r="H65" s="73">
        <f>H69</f>
        <v>-101947.4</v>
      </c>
    </row>
    <row r="66" spans="1:8" ht="16.5" x14ac:dyDescent="0.2">
      <c r="A66" s="63"/>
      <c r="B66" s="63"/>
      <c r="C66" s="63"/>
      <c r="D66" s="202"/>
      <c r="E66" s="205"/>
      <c r="F66" s="38" t="s">
        <v>62</v>
      </c>
      <c r="G66" s="73">
        <f>G69</f>
        <v>-101022.39999999999</v>
      </c>
      <c r="H66" s="73">
        <f>H69</f>
        <v>-101947.4</v>
      </c>
    </row>
    <row r="67" spans="1:8" ht="16.5" x14ac:dyDescent="0.2">
      <c r="A67" s="63"/>
      <c r="B67" s="63"/>
      <c r="C67" s="63"/>
      <c r="D67" s="202"/>
      <c r="E67" s="205"/>
      <c r="F67" s="2" t="s">
        <v>63</v>
      </c>
      <c r="G67" s="73">
        <f>G69</f>
        <v>-101022.39999999999</v>
      </c>
      <c r="H67" s="73">
        <f>H69</f>
        <v>-101947.4</v>
      </c>
    </row>
    <row r="68" spans="1:8" ht="16.5" x14ac:dyDescent="0.2">
      <c r="A68" s="63"/>
      <c r="B68" s="63"/>
      <c r="C68" s="63"/>
      <c r="D68" s="202"/>
      <c r="E68" s="205"/>
      <c r="F68" s="2" t="s">
        <v>64</v>
      </c>
      <c r="G68" s="73">
        <f>G69</f>
        <v>-101022.39999999999</v>
      </c>
      <c r="H68" s="73">
        <f>H69</f>
        <v>-101947.4</v>
      </c>
    </row>
    <row r="69" spans="1:8" ht="16.5" x14ac:dyDescent="0.2">
      <c r="A69" s="63"/>
      <c r="B69" s="63"/>
      <c r="C69" s="63"/>
      <c r="D69" s="203"/>
      <c r="E69" s="206"/>
      <c r="F69" s="2" t="s">
        <v>94</v>
      </c>
      <c r="G69" s="73">
        <v>-101022.39999999999</v>
      </c>
      <c r="H69" s="73">
        <v>-101947.4</v>
      </c>
    </row>
  </sheetData>
  <mergeCells count="14">
    <mergeCell ref="D61:D69"/>
    <mergeCell ref="E62:E69"/>
    <mergeCell ref="D52:D60"/>
    <mergeCell ref="E53:E60"/>
    <mergeCell ref="D27:D36"/>
    <mergeCell ref="E29:E36"/>
    <mergeCell ref="E43:E50"/>
    <mergeCell ref="A6:I6"/>
    <mergeCell ref="A8:C9"/>
    <mergeCell ref="D8:E9"/>
    <mergeCell ref="F8:F10"/>
    <mergeCell ref="G9:G10"/>
    <mergeCell ref="H9:H10"/>
    <mergeCell ref="G8:H8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zoomScaleNormal="100" zoomScaleSheetLayoutView="100" workbookViewId="0">
      <selection activeCell="C34" sqref="C34"/>
    </sheetView>
  </sheetViews>
  <sheetFormatPr defaultRowHeight="12.75" x14ac:dyDescent="0.2"/>
  <cols>
    <col min="1" max="1" width="8.5" style="10" customWidth="1"/>
    <col min="2" max="2" width="12.1640625" style="10" customWidth="1"/>
    <col min="3" max="3" width="86.6640625" style="10" customWidth="1"/>
    <col min="4" max="4" width="26" style="10" customWidth="1"/>
    <col min="5" max="5" width="22" style="10" customWidth="1"/>
    <col min="6" max="6" width="19.1640625" style="10" customWidth="1"/>
    <col min="7" max="16384" width="9.33203125" style="10"/>
  </cols>
  <sheetData>
    <row r="1" spans="1:7" ht="13.5" x14ac:dyDescent="0.2">
      <c r="A1" s="12"/>
      <c r="B1" s="12"/>
      <c r="C1" s="12"/>
      <c r="D1" s="12"/>
      <c r="E1" s="12"/>
      <c r="F1" s="12"/>
    </row>
    <row r="2" spans="1:7" ht="16.5" x14ac:dyDescent="0.2">
      <c r="A2" s="12"/>
      <c r="B2" s="12"/>
      <c r="C2" s="12"/>
      <c r="D2" s="12"/>
      <c r="E2" s="12"/>
      <c r="F2" s="3" t="s">
        <v>73</v>
      </c>
    </row>
    <row r="3" spans="1:7" ht="16.5" x14ac:dyDescent="0.3">
      <c r="A3" s="12"/>
      <c r="B3" s="12"/>
      <c r="C3" s="12"/>
      <c r="D3" s="12"/>
      <c r="E3" s="12"/>
      <c r="F3" s="11" t="s">
        <v>37</v>
      </c>
    </row>
    <row r="4" spans="1:7" ht="16.5" x14ac:dyDescent="0.3">
      <c r="A4" s="12"/>
      <c r="B4" s="12"/>
      <c r="C4" s="12"/>
      <c r="D4" s="12"/>
      <c r="E4" s="12"/>
      <c r="F4" s="11" t="s">
        <v>38</v>
      </c>
    </row>
    <row r="5" spans="1:7" ht="16.5" x14ac:dyDescent="0.3">
      <c r="A5" s="12"/>
      <c r="B5" s="12"/>
      <c r="C5" s="12"/>
      <c r="D5" s="12"/>
      <c r="E5" s="12"/>
      <c r="F5" s="57"/>
    </row>
    <row r="6" spans="1:7" ht="51.75" customHeight="1" x14ac:dyDescent="0.3">
      <c r="A6" s="195" t="s">
        <v>91</v>
      </c>
      <c r="B6" s="195"/>
      <c r="C6" s="195"/>
      <c r="D6" s="195"/>
      <c r="E6" s="195"/>
      <c r="F6" s="195"/>
      <c r="G6" s="195"/>
    </row>
    <row r="7" spans="1:7" ht="16.5" x14ac:dyDescent="0.2">
      <c r="A7" s="12"/>
      <c r="B7" s="12"/>
      <c r="C7" s="12"/>
      <c r="D7" s="210" t="s">
        <v>10</v>
      </c>
      <c r="E7" s="210"/>
      <c r="F7" s="12"/>
    </row>
    <row r="8" spans="1:7" ht="66" customHeight="1" x14ac:dyDescent="0.2">
      <c r="A8" s="229" t="s">
        <v>0</v>
      </c>
      <c r="B8" s="230"/>
      <c r="C8" s="233" t="s">
        <v>47</v>
      </c>
      <c r="D8" s="199" t="s">
        <v>57</v>
      </c>
      <c r="E8" s="200"/>
    </row>
    <row r="9" spans="1:7" ht="12.75" customHeight="1" x14ac:dyDescent="0.2">
      <c r="A9" s="231"/>
      <c r="B9" s="232"/>
      <c r="C9" s="233"/>
      <c r="D9" s="220" t="s">
        <v>8</v>
      </c>
      <c r="E9" s="220" t="s">
        <v>9</v>
      </c>
    </row>
    <row r="10" spans="1:7" ht="27" x14ac:dyDescent="0.2">
      <c r="A10" s="1" t="s">
        <v>5</v>
      </c>
      <c r="B10" s="56" t="s">
        <v>6</v>
      </c>
      <c r="C10" s="233"/>
      <c r="D10" s="221"/>
      <c r="E10" s="221"/>
    </row>
    <row r="11" spans="1:7" ht="16.5" x14ac:dyDescent="0.2">
      <c r="A11" s="32"/>
      <c r="B11" s="32"/>
      <c r="C11" s="39" t="s">
        <v>11</v>
      </c>
      <c r="D11" s="35">
        <f>D12</f>
        <v>0</v>
      </c>
      <c r="E11" s="35">
        <f>E12</f>
        <v>0</v>
      </c>
    </row>
    <row r="12" spans="1:7" ht="20.25" customHeight="1" x14ac:dyDescent="0.2">
      <c r="A12" s="32"/>
      <c r="B12" s="32"/>
      <c r="C12" s="13" t="s">
        <v>1</v>
      </c>
      <c r="D12" s="35">
        <f>D13</f>
        <v>0</v>
      </c>
      <c r="E12" s="35">
        <f>E13</f>
        <v>0</v>
      </c>
    </row>
    <row r="13" spans="1:7" ht="24" customHeight="1" x14ac:dyDescent="0.2">
      <c r="A13" s="33">
        <v>9006</v>
      </c>
      <c r="B13" s="17"/>
      <c r="C13" s="13" t="s">
        <v>21</v>
      </c>
      <c r="D13" s="35">
        <f>D20+D27+D34+D41</f>
        <v>0</v>
      </c>
      <c r="E13" s="35">
        <f>E20+E27+E34+E41</f>
        <v>0</v>
      </c>
    </row>
    <row r="14" spans="1:7" ht="33" customHeight="1" x14ac:dyDescent="0.2">
      <c r="A14" s="222"/>
      <c r="B14" s="222"/>
      <c r="C14" s="2" t="s">
        <v>2</v>
      </c>
      <c r="D14" s="227"/>
      <c r="E14" s="227"/>
    </row>
    <row r="15" spans="1:7" ht="21.75" customHeight="1" x14ac:dyDescent="0.2">
      <c r="A15" s="223"/>
      <c r="B15" s="223"/>
      <c r="C15" s="13" t="s">
        <v>48</v>
      </c>
      <c r="D15" s="228"/>
      <c r="E15" s="228"/>
    </row>
    <row r="16" spans="1:7" ht="30" customHeight="1" x14ac:dyDescent="0.2">
      <c r="A16" s="223"/>
      <c r="B16" s="223"/>
      <c r="C16" s="27" t="s">
        <v>49</v>
      </c>
      <c r="D16" s="228"/>
      <c r="E16" s="228"/>
    </row>
    <row r="17" spans="1:5" ht="16.5" x14ac:dyDescent="0.2">
      <c r="A17" s="223"/>
      <c r="B17" s="223"/>
      <c r="C17" s="13" t="s">
        <v>50</v>
      </c>
      <c r="D17" s="228"/>
      <c r="E17" s="228"/>
    </row>
    <row r="18" spans="1:5" ht="42" customHeight="1" x14ac:dyDescent="0.2">
      <c r="A18" s="224"/>
      <c r="B18" s="224"/>
      <c r="C18" s="13" t="s">
        <v>51</v>
      </c>
      <c r="D18" s="228"/>
      <c r="E18" s="228"/>
    </row>
    <row r="19" spans="1:5" ht="16.5" customHeight="1" x14ac:dyDescent="0.2">
      <c r="A19" s="217" t="s">
        <v>52</v>
      </c>
      <c r="B19" s="218"/>
      <c r="C19" s="218"/>
      <c r="D19" s="218"/>
      <c r="E19" s="219"/>
    </row>
    <row r="20" spans="1:5" ht="16.5" x14ac:dyDescent="0.2">
      <c r="A20" s="222"/>
      <c r="B20" s="225">
        <v>11001</v>
      </c>
      <c r="C20" s="24" t="s">
        <v>27</v>
      </c>
      <c r="D20" s="211">
        <v>584417.6</v>
      </c>
      <c r="E20" s="214">
        <v>667292.6</v>
      </c>
    </row>
    <row r="21" spans="1:5" ht="16.5" x14ac:dyDescent="0.2">
      <c r="A21" s="223"/>
      <c r="B21" s="226"/>
      <c r="C21" s="45" t="s">
        <v>3</v>
      </c>
      <c r="D21" s="212"/>
      <c r="E21" s="215"/>
    </row>
    <row r="22" spans="1:5" ht="16.5" x14ac:dyDescent="0.2">
      <c r="A22" s="223"/>
      <c r="B22" s="226"/>
      <c r="C22" s="24" t="s">
        <v>53</v>
      </c>
      <c r="D22" s="212"/>
      <c r="E22" s="215"/>
    </row>
    <row r="23" spans="1:5" ht="49.5" x14ac:dyDescent="0.2">
      <c r="A23" s="223"/>
      <c r="B23" s="226"/>
      <c r="C23" s="24" t="s">
        <v>35</v>
      </c>
      <c r="D23" s="212"/>
      <c r="E23" s="215"/>
    </row>
    <row r="24" spans="1:5" ht="16.5" x14ac:dyDescent="0.2">
      <c r="A24" s="223"/>
      <c r="B24" s="226"/>
      <c r="C24" s="24" t="s">
        <v>29</v>
      </c>
      <c r="D24" s="212"/>
      <c r="E24" s="215"/>
    </row>
    <row r="25" spans="1:5" ht="16.5" x14ac:dyDescent="0.2">
      <c r="A25" s="34"/>
      <c r="B25" s="34"/>
      <c r="C25" s="24" t="s">
        <v>54</v>
      </c>
      <c r="D25" s="213"/>
      <c r="E25" s="216"/>
    </row>
    <row r="26" spans="1:5" ht="16.5" x14ac:dyDescent="0.2">
      <c r="A26" s="217" t="s">
        <v>52</v>
      </c>
      <c r="B26" s="218"/>
      <c r="C26" s="218"/>
      <c r="D26" s="218"/>
      <c r="E26" s="219"/>
    </row>
    <row r="27" spans="1:5" ht="16.5" x14ac:dyDescent="0.2">
      <c r="A27" s="222"/>
      <c r="B27" s="225">
        <v>31001</v>
      </c>
      <c r="C27" s="24" t="s">
        <v>27</v>
      </c>
      <c r="D27" s="211">
        <v>-66900</v>
      </c>
      <c r="E27" s="211">
        <v>-139850</v>
      </c>
    </row>
    <row r="28" spans="1:5" ht="16.5" x14ac:dyDescent="0.2">
      <c r="A28" s="223"/>
      <c r="B28" s="226"/>
      <c r="C28" s="65" t="s">
        <v>101</v>
      </c>
      <c r="D28" s="212"/>
      <c r="E28" s="212"/>
    </row>
    <row r="29" spans="1:5" ht="16.5" x14ac:dyDescent="0.2">
      <c r="A29" s="223"/>
      <c r="B29" s="226"/>
      <c r="C29" s="24" t="s">
        <v>53</v>
      </c>
      <c r="D29" s="212"/>
      <c r="E29" s="212"/>
    </row>
    <row r="30" spans="1:5" ht="33" x14ac:dyDescent="0.2">
      <c r="A30" s="223"/>
      <c r="B30" s="226"/>
      <c r="C30" s="24" t="s">
        <v>107</v>
      </c>
      <c r="D30" s="212"/>
      <c r="E30" s="212"/>
    </row>
    <row r="31" spans="1:5" ht="16.5" x14ac:dyDescent="0.2">
      <c r="A31" s="223"/>
      <c r="B31" s="226"/>
      <c r="C31" s="24" t="s">
        <v>29</v>
      </c>
      <c r="D31" s="212"/>
      <c r="E31" s="212"/>
    </row>
    <row r="32" spans="1:5" ht="33" x14ac:dyDescent="0.2">
      <c r="A32" s="34"/>
      <c r="B32" s="34"/>
      <c r="C32" s="24" t="s">
        <v>67</v>
      </c>
      <c r="D32" s="234"/>
      <c r="E32" s="234"/>
    </row>
    <row r="33" spans="1:5" ht="16.5" x14ac:dyDescent="0.2">
      <c r="A33" s="217" t="s">
        <v>52</v>
      </c>
      <c r="B33" s="218"/>
      <c r="C33" s="218"/>
      <c r="D33" s="218"/>
      <c r="E33" s="219"/>
    </row>
    <row r="34" spans="1:5" ht="16.5" x14ac:dyDescent="0.2">
      <c r="A34" s="222"/>
      <c r="B34" s="225">
        <v>31003</v>
      </c>
      <c r="C34" s="24" t="s">
        <v>27</v>
      </c>
      <c r="D34" s="211">
        <v>-416495.2</v>
      </c>
      <c r="E34" s="211">
        <v>-425495.2</v>
      </c>
    </row>
    <row r="35" spans="1:5" ht="33" x14ac:dyDescent="0.2">
      <c r="A35" s="223"/>
      <c r="B35" s="226"/>
      <c r="C35" s="65" t="s">
        <v>61</v>
      </c>
      <c r="D35" s="212"/>
      <c r="E35" s="212"/>
    </row>
    <row r="36" spans="1:5" ht="16.5" x14ac:dyDescent="0.2">
      <c r="A36" s="223"/>
      <c r="B36" s="226"/>
      <c r="C36" s="24" t="s">
        <v>53</v>
      </c>
      <c r="D36" s="212"/>
      <c r="E36" s="212"/>
    </row>
    <row r="37" spans="1:5" ht="33" x14ac:dyDescent="0.2">
      <c r="A37" s="223"/>
      <c r="B37" s="226"/>
      <c r="C37" s="24" t="s">
        <v>66</v>
      </c>
      <c r="D37" s="212"/>
      <c r="E37" s="212"/>
    </row>
    <row r="38" spans="1:5" ht="16.5" x14ac:dyDescent="0.2">
      <c r="A38" s="223"/>
      <c r="B38" s="226"/>
      <c r="C38" s="24" t="s">
        <v>29</v>
      </c>
      <c r="D38" s="212"/>
      <c r="E38" s="212"/>
    </row>
    <row r="39" spans="1:5" ht="33" x14ac:dyDescent="0.2">
      <c r="A39" s="34"/>
      <c r="B39" s="34"/>
      <c r="C39" s="24" t="s">
        <v>67</v>
      </c>
      <c r="D39" s="213"/>
      <c r="E39" s="213"/>
    </row>
    <row r="40" spans="1:5" ht="16.5" x14ac:dyDescent="0.2">
      <c r="A40" s="217" t="s">
        <v>52</v>
      </c>
      <c r="B40" s="218"/>
      <c r="C40" s="218"/>
      <c r="D40" s="218"/>
      <c r="E40" s="219"/>
    </row>
    <row r="41" spans="1:5" ht="16.5" x14ac:dyDescent="0.2">
      <c r="A41" s="222"/>
      <c r="B41" s="225">
        <v>31004</v>
      </c>
      <c r="C41" s="24" t="s">
        <v>27</v>
      </c>
      <c r="D41" s="211">
        <v>-101022.39999999999</v>
      </c>
      <c r="E41" s="211">
        <v>-101947.4</v>
      </c>
    </row>
    <row r="42" spans="1:5" ht="26.25" customHeight="1" x14ac:dyDescent="0.2">
      <c r="A42" s="223"/>
      <c r="B42" s="226"/>
      <c r="C42" s="65" t="s">
        <v>92</v>
      </c>
      <c r="D42" s="212"/>
      <c r="E42" s="212"/>
    </row>
    <row r="43" spans="1:5" ht="16.5" x14ac:dyDescent="0.2">
      <c r="A43" s="223"/>
      <c r="B43" s="226"/>
      <c r="C43" s="24" t="s">
        <v>53</v>
      </c>
      <c r="D43" s="212"/>
      <c r="E43" s="212"/>
    </row>
    <row r="44" spans="1:5" ht="33" x14ac:dyDescent="0.2">
      <c r="A44" s="223"/>
      <c r="B44" s="226"/>
      <c r="C44" s="24" t="s">
        <v>95</v>
      </c>
      <c r="D44" s="212"/>
      <c r="E44" s="212"/>
    </row>
    <row r="45" spans="1:5" ht="16.5" x14ac:dyDescent="0.2">
      <c r="A45" s="223"/>
      <c r="B45" s="226"/>
      <c r="C45" s="24" t="s">
        <v>29</v>
      </c>
      <c r="D45" s="212"/>
      <c r="E45" s="212"/>
    </row>
    <row r="46" spans="1:5" ht="33" x14ac:dyDescent="0.2">
      <c r="A46" s="34"/>
      <c r="B46" s="34"/>
      <c r="C46" s="24" t="s">
        <v>67</v>
      </c>
      <c r="D46" s="213"/>
      <c r="E46" s="213"/>
    </row>
  </sheetData>
  <mergeCells count="31">
    <mergeCell ref="A26:E26"/>
    <mergeCell ref="A27:A31"/>
    <mergeCell ref="B27:B31"/>
    <mergeCell ref="D27:D32"/>
    <mergeCell ref="E27:E32"/>
    <mergeCell ref="A40:E40"/>
    <mergeCell ref="A41:A45"/>
    <mergeCell ref="B41:B45"/>
    <mergeCell ref="D41:D46"/>
    <mergeCell ref="E41:E46"/>
    <mergeCell ref="A33:E33"/>
    <mergeCell ref="A34:A38"/>
    <mergeCell ref="B34:B38"/>
    <mergeCell ref="D34:D39"/>
    <mergeCell ref="E34:E39"/>
    <mergeCell ref="D7:E7"/>
    <mergeCell ref="D8:E8"/>
    <mergeCell ref="A6:G6"/>
    <mergeCell ref="D20:D25"/>
    <mergeCell ref="E20:E25"/>
    <mergeCell ref="A19:E19"/>
    <mergeCell ref="D9:D10"/>
    <mergeCell ref="E9:E10"/>
    <mergeCell ref="A14:A18"/>
    <mergeCell ref="B14:B18"/>
    <mergeCell ref="A20:A24"/>
    <mergeCell ref="B20:B24"/>
    <mergeCell ref="D14:D18"/>
    <mergeCell ref="E14:E18"/>
    <mergeCell ref="A8:B9"/>
    <mergeCell ref="C8:C10"/>
  </mergeCells>
  <pageMargins left="0.39370078740157483" right="0.23622047244094491" top="0.47244094488188981" bottom="0.51181102362204722" header="0.31496062992125984" footer="0.31496062992125984"/>
  <pageSetup paperSize="9" scale="78" firstPageNumber="1233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34" zoomScaleNormal="100" zoomScaleSheetLayoutView="100" workbookViewId="0">
      <selection activeCell="D61" sqref="D61"/>
    </sheetView>
  </sheetViews>
  <sheetFormatPr defaultColWidth="10.6640625" defaultRowHeight="13.5" x14ac:dyDescent="0.25"/>
  <cols>
    <col min="1" max="1" width="48.83203125" style="5" customWidth="1"/>
    <col min="2" max="2" width="72.5" style="5" customWidth="1"/>
    <col min="3" max="3" width="22.1640625" style="5" customWidth="1"/>
    <col min="4" max="4" width="26.83203125" style="5" customWidth="1"/>
    <col min="5" max="5" width="20.5" style="5" customWidth="1"/>
    <col min="6" max="6" width="58.1640625" style="5" customWidth="1"/>
    <col min="7" max="16384" width="10.6640625" style="5"/>
  </cols>
  <sheetData>
    <row r="1" spans="1:5" x14ac:dyDescent="0.25">
      <c r="D1" s="6"/>
    </row>
    <row r="2" spans="1:5" ht="16.5" x14ac:dyDescent="0.25">
      <c r="D2" s="3" t="s">
        <v>90</v>
      </c>
    </row>
    <row r="3" spans="1:5" ht="16.5" x14ac:dyDescent="0.3">
      <c r="D3" s="11" t="s">
        <v>37</v>
      </c>
    </row>
    <row r="4" spans="1:5" ht="16.5" x14ac:dyDescent="0.3">
      <c r="D4" s="11" t="s">
        <v>38</v>
      </c>
    </row>
    <row r="8" spans="1:5" ht="42" customHeight="1" x14ac:dyDescent="0.3">
      <c r="A8" s="235" t="s">
        <v>100</v>
      </c>
      <c r="B8" s="235"/>
      <c r="C8" s="235"/>
      <c r="D8" s="235"/>
      <c r="E8" s="235"/>
    </row>
    <row r="10" spans="1:5" s="7" customFormat="1" ht="17.25" x14ac:dyDescent="0.3">
      <c r="A10" s="236" t="s">
        <v>1</v>
      </c>
      <c r="B10" s="236"/>
      <c r="C10" s="236"/>
      <c r="D10" s="236"/>
      <c r="E10" s="236"/>
    </row>
    <row r="11" spans="1:5" s="7" customFormat="1" ht="17.25" x14ac:dyDescent="0.3"/>
    <row r="12" spans="1:5" s="7" customFormat="1" ht="17.25" x14ac:dyDescent="0.3">
      <c r="A12" s="8" t="s">
        <v>19</v>
      </c>
    </row>
    <row r="13" spans="1:5" s="7" customFormat="1" ht="17.25" x14ac:dyDescent="0.3"/>
    <row r="14" spans="1:5" s="7" customFormat="1" ht="17.25" x14ac:dyDescent="0.3"/>
    <row r="15" spans="1:5" s="7" customFormat="1" ht="17.25" x14ac:dyDescent="0.3">
      <c r="A15" s="19" t="s">
        <v>20</v>
      </c>
      <c r="B15" s="19" t="s">
        <v>21</v>
      </c>
      <c r="C15" s="20"/>
      <c r="D15" s="20"/>
      <c r="E15" s="20"/>
    </row>
    <row r="16" spans="1:5" s="7" customFormat="1" ht="33" x14ac:dyDescent="0.3">
      <c r="A16" s="42">
        <v>9006</v>
      </c>
      <c r="B16" s="27" t="s">
        <v>34</v>
      </c>
      <c r="C16" s="20"/>
      <c r="D16" s="20"/>
      <c r="E16" s="20"/>
    </row>
    <row r="17" spans="1:7" s="7" customFormat="1" ht="17.25" x14ac:dyDescent="0.3">
      <c r="A17" s="21"/>
      <c r="B17" s="20"/>
      <c r="C17" s="20"/>
      <c r="D17" s="20"/>
      <c r="E17" s="20"/>
    </row>
    <row r="18" spans="1:7" s="7" customFormat="1" ht="17.25" x14ac:dyDescent="0.3">
      <c r="A18" s="22" t="s">
        <v>22</v>
      </c>
      <c r="B18" s="20"/>
      <c r="C18" s="20"/>
      <c r="D18" s="20"/>
      <c r="E18" s="20"/>
    </row>
    <row r="19" spans="1:7" s="7" customFormat="1" ht="17.25" x14ac:dyDescent="0.3">
      <c r="A19" s="21"/>
      <c r="B19" s="20"/>
      <c r="C19" s="210"/>
      <c r="D19" s="210"/>
      <c r="E19" s="20"/>
    </row>
    <row r="20" spans="1:7" s="7" customFormat="1" ht="66" customHeight="1" x14ac:dyDescent="0.3">
      <c r="A20" s="23" t="s">
        <v>23</v>
      </c>
      <c r="B20" s="43">
        <v>9006</v>
      </c>
      <c r="C20" s="199" t="s">
        <v>57</v>
      </c>
      <c r="D20" s="200"/>
    </row>
    <row r="21" spans="1:7" s="7" customFormat="1" ht="17.25" x14ac:dyDescent="0.3">
      <c r="A21" s="24" t="s">
        <v>24</v>
      </c>
      <c r="B21" s="44">
        <v>11001</v>
      </c>
      <c r="C21" s="25" t="s">
        <v>25</v>
      </c>
      <c r="D21" s="25" t="s">
        <v>26</v>
      </c>
    </row>
    <row r="22" spans="1:7" s="7" customFormat="1" ht="17.25" x14ac:dyDescent="0.3">
      <c r="A22" s="24" t="s">
        <v>27</v>
      </c>
      <c r="B22" s="45" t="s">
        <v>3</v>
      </c>
      <c r="C22" s="26"/>
      <c r="D22" s="26"/>
    </row>
    <row r="23" spans="1:7" s="7" customFormat="1" ht="66" x14ac:dyDescent="0.3">
      <c r="A23" s="24" t="s">
        <v>28</v>
      </c>
      <c r="B23" s="24" t="s">
        <v>35</v>
      </c>
      <c r="C23" s="26"/>
      <c r="D23" s="26"/>
    </row>
    <row r="24" spans="1:7" s="7" customFormat="1" ht="17.25" x14ac:dyDescent="0.3">
      <c r="A24" s="24" t="s">
        <v>29</v>
      </c>
      <c r="B24" s="24" t="s">
        <v>30</v>
      </c>
      <c r="C24" s="26"/>
      <c r="D24" s="26"/>
    </row>
    <row r="25" spans="1:7" s="7" customFormat="1" ht="33" x14ac:dyDescent="0.3">
      <c r="A25" s="27" t="s">
        <v>31</v>
      </c>
      <c r="B25" s="24" t="s">
        <v>1</v>
      </c>
      <c r="C25" s="26"/>
      <c r="D25" s="26"/>
    </row>
    <row r="26" spans="1:7" s="7" customFormat="1" ht="17.25" x14ac:dyDescent="0.3">
      <c r="A26" s="28"/>
      <c r="B26" s="29" t="s">
        <v>32</v>
      </c>
      <c r="C26" s="30"/>
      <c r="D26" s="30"/>
    </row>
    <row r="27" spans="1:7" s="49" customFormat="1" ht="16.5" x14ac:dyDescent="0.3">
      <c r="A27" s="46" t="s">
        <v>36</v>
      </c>
      <c r="B27" s="47"/>
      <c r="C27" s="48"/>
      <c r="D27" s="48"/>
      <c r="E27" s="9"/>
      <c r="F27" s="9"/>
      <c r="G27" s="9"/>
    </row>
    <row r="28" spans="1:7" ht="16.5" x14ac:dyDescent="0.25">
      <c r="A28" s="50" t="s">
        <v>33</v>
      </c>
      <c r="B28" s="31"/>
      <c r="C28" s="35">
        <v>584417.6</v>
      </c>
      <c r="D28" s="35">
        <v>667292.6</v>
      </c>
    </row>
    <row r="29" spans="1:7" ht="16.5" x14ac:dyDescent="0.25">
      <c r="A29" s="237"/>
      <c r="B29" s="238"/>
      <c r="C29" s="238"/>
      <c r="D29" s="239"/>
    </row>
    <row r="30" spans="1:7" s="7" customFormat="1" ht="66" customHeight="1" x14ac:dyDescent="0.3">
      <c r="A30" s="23" t="s">
        <v>23</v>
      </c>
      <c r="B30" s="43">
        <v>9006</v>
      </c>
      <c r="C30" s="199" t="s">
        <v>57</v>
      </c>
      <c r="D30" s="200"/>
    </row>
    <row r="31" spans="1:7" s="7" customFormat="1" ht="17.25" x14ac:dyDescent="0.3">
      <c r="A31" s="24" t="s">
        <v>24</v>
      </c>
      <c r="B31" s="44">
        <v>31001</v>
      </c>
      <c r="C31" s="25" t="s">
        <v>25</v>
      </c>
      <c r="D31" s="25" t="s">
        <v>26</v>
      </c>
    </row>
    <row r="32" spans="1:7" s="7" customFormat="1" ht="17.25" x14ac:dyDescent="0.3">
      <c r="A32" s="24" t="s">
        <v>27</v>
      </c>
      <c r="B32" s="65" t="s">
        <v>101</v>
      </c>
      <c r="C32" s="26"/>
      <c r="D32" s="26"/>
    </row>
    <row r="33" spans="1:4" s="7" customFormat="1" ht="33" x14ac:dyDescent="0.3">
      <c r="A33" s="24" t="s">
        <v>28</v>
      </c>
      <c r="B33" s="24" t="s">
        <v>107</v>
      </c>
      <c r="C33" s="26"/>
      <c r="D33" s="26"/>
    </row>
    <row r="34" spans="1:4" s="7" customFormat="1" ht="33" x14ac:dyDescent="0.3">
      <c r="A34" s="24" t="s">
        <v>29</v>
      </c>
      <c r="B34" s="24" t="s">
        <v>67</v>
      </c>
      <c r="C34" s="26"/>
      <c r="D34" s="26"/>
    </row>
    <row r="35" spans="1:4" s="7" customFormat="1" ht="33" x14ac:dyDescent="0.3">
      <c r="A35" s="27" t="s">
        <v>31</v>
      </c>
      <c r="B35" s="24" t="s">
        <v>1</v>
      </c>
      <c r="C35" s="26"/>
      <c r="D35" s="26"/>
    </row>
    <row r="36" spans="1:4" s="7" customFormat="1" ht="17.25" x14ac:dyDescent="0.3">
      <c r="A36" s="28"/>
      <c r="B36" s="29" t="s">
        <v>32</v>
      </c>
      <c r="C36" s="30"/>
      <c r="D36" s="30"/>
    </row>
    <row r="37" spans="1:4" s="7" customFormat="1" ht="54" customHeight="1" x14ac:dyDescent="0.3">
      <c r="A37" s="240" t="s">
        <v>119</v>
      </c>
      <c r="B37" s="241"/>
      <c r="C37" s="80"/>
      <c r="D37" s="80"/>
    </row>
    <row r="38" spans="1:4" ht="22.5" customHeight="1" x14ac:dyDescent="0.25">
      <c r="A38" s="50" t="s">
        <v>33</v>
      </c>
      <c r="B38" s="31"/>
      <c r="C38" s="81">
        <v>-66900</v>
      </c>
      <c r="D38" s="81">
        <v>-139850</v>
      </c>
    </row>
    <row r="39" spans="1:4" ht="16.5" x14ac:dyDescent="0.25">
      <c r="A39" s="114"/>
      <c r="B39" s="115"/>
      <c r="C39" s="115"/>
      <c r="D39" s="116"/>
    </row>
    <row r="40" spans="1:4" s="7" customFormat="1" ht="66" customHeight="1" x14ac:dyDescent="0.3">
      <c r="A40" s="23" t="s">
        <v>23</v>
      </c>
      <c r="B40" s="43">
        <v>9006</v>
      </c>
      <c r="C40" s="199" t="s">
        <v>57</v>
      </c>
      <c r="D40" s="200"/>
    </row>
    <row r="41" spans="1:4" s="7" customFormat="1" ht="17.25" x14ac:dyDescent="0.3">
      <c r="A41" s="24" t="s">
        <v>24</v>
      </c>
      <c r="B41" s="44">
        <v>31003</v>
      </c>
      <c r="C41" s="25" t="s">
        <v>25</v>
      </c>
      <c r="D41" s="25" t="s">
        <v>26</v>
      </c>
    </row>
    <row r="42" spans="1:4" s="7" customFormat="1" ht="33" x14ac:dyDescent="0.3">
      <c r="A42" s="24" t="s">
        <v>27</v>
      </c>
      <c r="B42" s="65" t="s">
        <v>61</v>
      </c>
      <c r="C42" s="26"/>
      <c r="D42" s="26"/>
    </row>
    <row r="43" spans="1:4" s="7" customFormat="1" ht="49.5" x14ac:dyDescent="0.3">
      <c r="A43" s="24" t="s">
        <v>28</v>
      </c>
      <c r="B43" s="24" t="s">
        <v>66</v>
      </c>
      <c r="C43" s="26"/>
      <c r="D43" s="26"/>
    </row>
    <row r="44" spans="1:4" s="7" customFormat="1" ht="33" x14ac:dyDescent="0.3">
      <c r="A44" s="24" t="s">
        <v>29</v>
      </c>
      <c r="B44" s="24" t="s">
        <v>67</v>
      </c>
      <c r="C44" s="26"/>
      <c r="D44" s="26"/>
    </row>
    <row r="45" spans="1:4" s="7" customFormat="1" ht="33" x14ac:dyDescent="0.3">
      <c r="A45" s="27" t="s">
        <v>31</v>
      </c>
      <c r="B45" s="24" t="s">
        <v>1</v>
      </c>
      <c r="C45" s="26"/>
      <c r="D45" s="26"/>
    </row>
    <row r="46" spans="1:4" s="7" customFormat="1" ht="17.25" x14ac:dyDescent="0.3">
      <c r="A46" s="28"/>
      <c r="B46" s="29" t="s">
        <v>32</v>
      </c>
      <c r="C46" s="30"/>
      <c r="D46" s="30"/>
    </row>
    <row r="47" spans="1:4" s="7" customFormat="1" ht="17.25" x14ac:dyDescent="0.3">
      <c r="A47" s="240" t="s">
        <v>68</v>
      </c>
      <c r="B47" s="241"/>
      <c r="C47" s="80">
        <v>-1</v>
      </c>
      <c r="D47" s="80">
        <v>-1</v>
      </c>
    </row>
    <row r="48" spans="1:4" s="7" customFormat="1" ht="17.25" x14ac:dyDescent="0.3">
      <c r="A48" s="240" t="s">
        <v>69</v>
      </c>
      <c r="B48" s="241"/>
      <c r="C48" s="82">
        <v>-2430</v>
      </c>
      <c r="D48" s="82">
        <v>-2483</v>
      </c>
    </row>
    <row r="49" spans="1:5" s="7" customFormat="1" ht="17.25" x14ac:dyDescent="0.3">
      <c r="A49" s="240" t="s">
        <v>70</v>
      </c>
      <c r="B49" s="241"/>
      <c r="C49" s="82">
        <v>-2430</v>
      </c>
      <c r="D49" s="82">
        <v>-2483</v>
      </c>
    </row>
    <row r="50" spans="1:5" s="7" customFormat="1" ht="17.25" x14ac:dyDescent="0.3">
      <c r="A50" s="240" t="s">
        <v>71</v>
      </c>
      <c r="B50" s="241"/>
      <c r="C50" s="81">
        <v>-97.9</v>
      </c>
      <c r="D50" s="81">
        <v>-100</v>
      </c>
    </row>
    <row r="51" spans="1:5" ht="16.5" x14ac:dyDescent="0.25">
      <c r="A51" s="50" t="s">
        <v>33</v>
      </c>
      <c r="B51" s="31"/>
      <c r="C51" s="81">
        <v>-416495.2</v>
      </c>
      <c r="D51" s="81">
        <v>-425495.2</v>
      </c>
    </row>
    <row r="52" spans="1:5" s="7" customFormat="1" ht="17.25" x14ac:dyDescent="0.3">
      <c r="A52" s="21"/>
      <c r="B52" s="20"/>
      <c r="C52" s="20"/>
      <c r="D52" s="20"/>
      <c r="E52" s="20"/>
    </row>
    <row r="53" spans="1:5" s="7" customFormat="1" ht="66" customHeight="1" x14ac:dyDescent="0.3">
      <c r="A53" s="23" t="s">
        <v>23</v>
      </c>
      <c r="B53" s="43">
        <v>9006</v>
      </c>
      <c r="C53" s="199" t="s">
        <v>57</v>
      </c>
      <c r="D53" s="200"/>
    </row>
    <row r="54" spans="1:5" s="7" customFormat="1" ht="17.25" x14ac:dyDescent="0.3">
      <c r="A54" s="24" t="s">
        <v>24</v>
      </c>
      <c r="B54" s="44">
        <v>31004</v>
      </c>
      <c r="C54" s="25" t="s">
        <v>25</v>
      </c>
      <c r="D54" s="25" t="s">
        <v>26</v>
      </c>
    </row>
    <row r="55" spans="1:5" s="7" customFormat="1" ht="33" x14ac:dyDescent="0.3">
      <c r="A55" s="24" t="s">
        <v>27</v>
      </c>
      <c r="B55" s="65" t="s">
        <v>92</v>
      </c>
      <c r="C55" s="26"/>
      <c r="D55" s="26"/>
    </row>
    <row r="56" spans="1:5" s="7" customFormat="1" ht="49.5" x14ac:dyDescent="0.3">
      <c r="A56" s="24" t="s">
        <v>28</v>
      </c>
      <c r="B56" s="24" t="s">
        <v>95</v>
      </c>
      <c r="C56" s="26"/>
      <c r="D56" s="26"/>
    </row>
    <row r="57" spans="1:5" s="7" customFormat="1" ht="33" x14ac:dyDescent="0.3">
      <c r="A57" s="24" t="s">
        <v>29</v>
      </c>
      <c r="B57" s="24" t="s">
        <v>67</v>
      </c>
      <c r="C57" s="26"/>
      <c r="D57" s="26"/>
    </row>
    <row r="58" spans="1:5" s="7" customFormat="1" ht="33" x14ac:dyDescent="0.3">
      <c r="A58" s="27" t="s">
        <v>31</v>
      </c>
      <c r="B58" s="24" t="s">
        <v>1</v>
      </c>
      <c r="C58" s="26"/>
      <c r="D58" s="26"/>
    </row>
    <row r="59" spans="1:5" s="7" customFormat="1" ht="17.25" x14ac:dyDescent="0.3">
      <c r="A59" s="28"/>
      <c r="B59" s="29" t="s">
        <v>32</v>
      </c>
      <c r="C59" s="30"/>
      <c r="D59" s="30"/>
    </row>
    <row r="60" spans="1:5" s="7" customFormat="1" ht="17.25" x14ac:dyDescent="0.3">
      <c r="A60" s="240" t="s">
        <v>96</v>
      </c>
      <c r="B60" s="241"/>
      <c r="C60" s="80"/>
      <c r="D60" s="80"/>
    </row>
    <row r="61" spans="1:5" s="7" customFormat="1" ht="17.25" x14ac:dyDescent="0.3">
      <c r="A61" s="240" t="s">
        <v>97</v>
      </c>
      <c r="B61" s="241"/>
      <c r="C61" s="307">
        <v>-1673.3</v>
      </c>
      <c r="D61" s="307">
        <v>-1717</v>
      </c>
    </row>
    <row r="62" spans="1:5" s="7" customFormat="1" ht="17.25" x14ac:dyDescent="0.3">
      <c r="A62" s="240" t="s">
        <v>98</v>
      </c>
      <c r="B62" s="241"/>
      <c r="C62" s="106"/>
      <c r="D62" s="106"/>
    </row>
    <row r="63" spans="1:5" s="7" customFormat="1" ht="36.75" customHeight="1" x14ac:dyDescent="0.3">
      <c r="A63" s="240" t="s">
        <v>99</v>
      </c>
      <c r="B63" s="241"/>
      <c r="C63" s="107"/>
      <c r="D63" s="107"/>
    </row>
    <row r="64" spans="1:5" ht="16.5" x14ac:dyDescent="0.25">
      <c r="A64" s="50" t="s">
        <v>33</v>
      </c>
      <c r="B64" s="31"/>
      <c r="C64" s="81">
        <v>-101022.39999999999</v>
      </c>
      <c r="D64" s="81">
        <v>-101947.4</v>
      </c>
    </row>
    <row r="65" spans="1:7" s="7" customFormat="1" ht="17.25" x14ac:dyDescent="0.3">
      <c r="A65" s="21"/>
      <c r="B65" s="20"/>
      <c r="C65" s="20"/>
      <c r="D65" s="20"/>
      <c r="E65" s="20"/>
    </row>
    <row r="66" spans="1:7" s="7" customFormat="1" ht="17.25" x14ac:dyDescent="0.3">
      <c r="A66" s="8" t="s">
        <v>72</v>
      </c>
      <c r="B66" s="20"/>
      <c r="C66" s="20"/>
      <c r="D66" s="20"/>
      <c r="E66" s="20"/>
    </row>
    <row r="67" spans="1:7" s="7" customFormat="1" ht="17.25" x14ac:dyDescent="0.3">
      <c r="A67" s="22" t="s">
        <v>22</v>
      </c>
      <c r="B67" s="20"/>
      <c r="C67" s="20"/>
      <c r="D67" s="20"/>
      <c r="E67" s="20"/>
    </row>
    <row r="68" spans="1:7" s="7" customFormat="1" ht="17.25" x14ac:dyDescent="0.3">
      <c r="A68" s="21"/>
      <c r="B68" s="20"/>
      <c r="C68" s="210"/>
      <c r="D68" s="210"/>
      <c r="E68" s="59"/>
    </row>
    <row r="69" spans="1:7" s="7" customFormat="1" ht="67.5" customHeight="1" x14ac:dyDescent="0.3">
      <c r="A69" s="23" t="s">
        <v>23</v>
      </c>
      <c r="B69" s="43">
        <v>9006</v>
      </c>
      <c r="C69" s="199" t="s">
        <v>57</v>
      </c>
      <c r="D69" s="200"/>
    </row>
    <row r="70" spans="1:7" s="7" customFormat="1" ht="17.25" x14ac:dyDescent="0.3">
      <c r="A70" s="24" t="s">
        <v>24</v>
      </c>
      <c r="B70" s="44">
        <v>11001</v>
      </c>
      <c r="C70" s="25" t="s">
        <v>25</v>
      </c>
      <c r="D70" s="25" t="s">
        <v>26</v>
      </c>
    </row>
    <row r="71" spans="1:7" s="7" customFormat="1" ht="17.25" x14ac:dyDescent="0.3">
      <c r="A71" s="24" t="s">
        <v>27</v>
      </c>
      <c r="B71" s="45" t="s">
        <v>3</v>
      </c>
      <c r="C71" s="26"/>
      <c r="D71" s="26"/>
    </row>
    <row r="72" spans="1:7" s="7" customFormat="1" ht="66" x14ac:dyDescent="0.3">
      <c r="A72" s="24" t="s">
        <v>28</v>
      </c>
      <c r="B72" s="24" t="s">
        <v>35</v>
      </c>
      <c r="C72" s="26"/>
      <c r="D72" s="26"/>
    </row>
    <row r="73" spans="1:7" s="7" customFormat="1" ht="17.25" x14ac:dyDescent="0.3">
      <c r="A73" s="24" t="s">
        <v>29</v>
      </c>
      <c r="B73" s="24" t="s">
        <v>30</v>
      </c>
      <c r="C73" s="26"/>
      <c r="D73" s="26"/>
    </row>
    <row r="74" spans="1:7" s="7" customFormat="1" ht="33" x14ac:dyDescent="0.3">
      <c r="A74" s="27" t="s">
        <v>31</v>
      </c>
      <c r="B74" s="24" t="s">
        <v>1</v>
      </c>
      <c r="C74" s="26"/>
      <c r="D74" s="26"/>
    </row>
    <row r="75" spans="1:7" s="7" customFormat="1" ht="17.25" x14ac:dyDescent="0.3">
      <c r="A75" s="28"/>
      <c r="B75" s="29" t="s">
        <v>32</v>
      </c>
      <c r="C75" s="30"/>
      <c r="D75" s="30"/>
    </row>
    <row r="76" spans="1:7" s="49" customFormat="1" ht="16.5" x14ac:dyDescent="0.3">
      <c r="A76" s="46" t="s">
        <v>36</v>
      </c>
      <c r="B76" s="47"/>
      <c r="C76" s="48"/>
      <c r="D76" s="48"/>
      <c r="E76" s="9"/>
      <c r="F76" s="9"/>
      <c r="G76" s="9"/>
    </row>
    <row r="77" spans="1:7" ht="16.5" x14ac:dyDescent="0.25">
      <c r="A77" s="50" t="s">
        <v>33</v>
      </c>
      <c r="B77" s="31"/>
      <c r="C77" s="35">
        <v>584417.6</v>
      </c>
      <c r="D77" s="35">
        <v>667292.6</v>
      </c>
    </row>
    <row r="79" spans="1:7" ht="73.5" customHeight="1" x14ac:dyDescent="0.25">
      <c r="A79" s="23" t="s">
        <v>23</v>
      </c>
      <c r="B79" s="43">
        <v>9006</v>
      </c>
      <c r="C79" s="199" t="s">
        <v>57</v>
      </c>
      <c r="D79" s="200"/>
    </row>
    <row r="80" spans="1:7" ht="16.5" x14ac:dyDescent="0.25">
      <c r="A80" s="24" t="s">
        <v>24</v>
      </c>
      <c r="B80" s="44">
        <v>31001</v>
      </c>
      <c r="C80" s="25" t="s">
        <v>25</v>
      </c>
      <c r="D80" s="25" t="s">
        <v>26</v>
      </c>
    </row>
    <row r="81" spans="1:5" ht="16.5" x14ac:dyDescent="0.25">
      <c r="A81" s="24" t="s">
        <v>27</v>
      </c>
      <c r="B81" s="65" t="s">
        <v>101</v>
      </c>
      <c r="C81" s="26"/>
      <c r="D81" s="26"/>
      <c r="E81" s="126"/>
    </row>
    <row r="82" spans="1:5" ht="33" x14ac:dyDescent="0.25">
      <c r="A82" s="24" t="s">
        <v>28</v>
      </c>
      <c r="B82" s="24" t="s">
        <v>107</v>
      </c>
      <c r="C82" s="26"/>
      <c r="D82" s="26"/>
    </row>
    <row r="83" spans="1:5" ht="33" x14ac:dyDescent="0.25">
      <c r="A83" s="24" t="s">
        <v>29</v>
      </c>
      <c r="B83" s="24" t="s">
        <v>67</v>
      </c>
      <c r="C83" s="26"/>
      <c r="D83" s="26"/>
    </row>
    <row r="84" spans="1:5" ht="33" x14ac:dyDescent="0.25">
      <c r="A84" s="27" t="s">
        <v>31</v>
      </c>
      <c r="B84" s="24" t="s">
        <v>1</v>
      </c>
      <c r="C84" s="26"/>
      <c r="D84" s="26"/>
    </row>
    <row r="85" spans="1:5" ht="16.5" x14ac:dyDescent="0.25">
      <c r="A85" s="28"/>
      <c r="B85" s="29" t="s">
        <v>32</v>
      </c>
      <c r="C85" s="30"/>
      <c r="D85" s="30"/>
    </row>
    <row r="86" spans="1:5" ht="16.5" x14ac:dyDescent="0.25">
      <c r="A86" s="240" t="s">
        <v>108</v>
      </c>
      <c r="B86" s="241"/>
      <c r="C86" s="80"/>
      <c r="D86" s="80"/>
    </row>
    <row r="87" spans="1:5" ht="16.5" x14ac:dyDescent="0.25">
      <c r="A87" s="50" t="s">
        <v>33</v>
      </c>
      <c r="B87" s="31"/>
      <c r="C87" s="81">
        <v>-66900</v>
      </c>
      <c r="D87" s="81">
        <v>-139850</v>
      </c>
    </row>
    <row r="89" spans="1:5" ht="73.5" customHeight="1" x14ac:dyDescent="0.25">
      <c r="A89" s="23" t="s">
        <v>23</v>
      </c>
      <c r="B89" s="43">
        <v>9006</v>
      </c>
      <c r="C89" s="199" t="s">
        <v>57</v>
      </c>
      <c r="D89" s="200"/>
    </row>
    <row r="90" spans="1:5" ht="16.5" x14ac:dyDescent="0.25">
      <c r="A90" s="24" t="s">
        <v>24</v>
      </c>
      <c r="B90" s="44">
        <v>31003</v>
      </c>
      <c r="C90" s="25" t="s">
        <v>25</v>
      </c>
      <c r="D90" s="25" t="s">
        <v>26</v>
      </c>
    </row>
    <row r="91" spans="1:5" ht="33" x14ac:dyDescent="0.25">
      <c r="A91" s="24" t="s">
        <v>27</v>
      </c>
      <c r="B91" s="65" t="s">
        <v>61</v>
      </c>
      <c r="C91" s="26"/>
      <c r="D91" s="26"/>
    </row>
    <row r="92" spans="1:5" ht="49.5" x14ac:dyDescent="0.25">
      <c r="A92" s="24" t="s">
        <v>28</v>
      </c>
      <c r="B92" s="24" t="s">
        <v>66</v>
      </c>
      <c r="C92" s="26"/>
      <c r="D92" s="26"/>
    </row>
    <row r="93" spans="1:5" ht="33" x14ac:dyDescent="0.25">
      <c r="A93" s="24" t="s">
        <v>29</v>
      </c>
      <c r="B93" s="24" t="s">
        <v>67</v>
      </c>
      <c r="C93" s="26"/>
      <c r="D93" s="26"/>
    </row>
    <row r="94" spans="1:5" ht="33" x14ac:dyDescent="0.25">
      <c r="A94" s="27" t="s">
        <v>31</v>
      </c>
      <c r="B94" s="24" t="s">
        <v>1</v>
      </c>
      <c r="C94" s="26"/>
      <c r="D94" s="26"/>
    </row>
    <row r="95" spans="1:5" ht="16.5" x14ac:dyDescent="0.25">
      <c r="A95" s="28"/>
      <c r="B95" s="29" t="s">
        <v>32</v>
      </c>
      <c r="C95" s="30"/>
      <c r="D95" s="30"/>
    </row>
    <row r="96" spans="1:5" ht="16.5" x14ac:dyDescent="0.25">
      <c r="A96" s="240" t="s">
        <v>68</v>
      </c>
      <c r="B96" s="241"/>
      <c r="C96" s="80">
        <v>-1</v>
      </c>
      <c r="D96" s="80">
        <v>-1</v>
      </c>
    </row>
    <row r="97" spans="1:4" ht="16.5" x14ac:dyDescent="0.25">
      <c r="A97" s="240" t="s">
        <v>69</v>
      </c>
      <c r="B97" s="241"/>
      <c r="C97" s="82">
        <v>-2430</v>
      </c>
      <c r="D97" s="82">
        <v>-2483</v>
      </c>
    </row>
    <row r="98" spans="1:4" ht="16.5" x14ac:dyDescent="0.25">
      <c r="A98" s="240" t="s">
        <v>70</v>
      </c>
      <c r="B98" s="241"/>
      <c r="C98" s="82">
        <v>-2430</v>
      </c>
      <c r="D98" s="82">
        <v>-2483</v>
      </c>
    </row>
    <row r="99" spans="1:4" ht="16.5" x14ac:dyDescent="0.25">
      <c r="A99" s="240" t="s">
        <v>71</v>
      </c>
      <c r="B99" s="241"/>
      <c r="C99" s="82">
        <v>-97.9</v>
      </c>
      <c r="D99" s="82">
        <v>-100</v>
      </c>
    </row>
    <row r="100" spans="1:4" ht="16.5" x14ac:dyDescent="0.25">
      <c r="A100" s="50" t="s">
        <v>33</v>
      </c>
      <c r="B100" s="31"/>
      <c r="C100" s="81">
        <v>-416495.2</v>
      </c>
      <c r="D100" s="81">
        <v>-425495.2</v>
      </c>
    </row>
    <row r="102" spans="1:4" ht="73.5" customHeight="1" x14ac:dyDescent="0.25">
      <c r="A102" s="23" t="s">
        <v>23</v>
      </c>
      <c r="B102" s="43">
        <v>9006</v>
      </c>
      <c r="C102" s="199" t="s">
        <v>57</v>
      </c>
      <c r="D102" s="200"/>
    </row>
    <row r="103" spans="1:4" ht="16.5" x14ac:dyDescent="0.25">
      <c r="A103" s="24" t="s">
        <v>24</v>
      </c>
      <c r="B103" s="44">
        <v>31004</v>
      </c>
      <c r="C103" s="25" t="s">
        <v>25</v>
      </c>
      <c r="D103" s="25" t="s">
        <v>26</v>
      </c>
    </row>
    <row r="104" spans="1:4" ht="33" x14ac:dyDescent="0.25">
      <c r="A104" s="24" t="s">
        <v>27</v>
      </c>
      <c r="B104" s="65" t="s">
        <v>92</v>
      </c>
      <c r="C104" s="26"/>
      <c r="D104" s="26"/>
    </row>
    <row r="105" spans="1:4" ht="49.5" x14ac:dyDescent="0.25">
      <c r="A105" s="24" t="s">
        <v>28</v>
      </c>
      <c r="B105" s="24" t="s">
        <v>95</v>
      </c>
      <c r="C105" s="26"/>
      <c r="D105" s="26"/>
    </row>
    <row r="106" spans="1:4" ht="33" x14ac:dyDescent="0.25">
      <c r="A106" s="24" t="s">
        <v>29</v>
      </c>
      <c r="B106" s="24" t="s">
        <v>67</v>
      </c>
      <c r="C106" s="26"/>
      <c r="D106" s="26"/>
    </row>
    <row r="107" spans="1:4" ht="33" x14ac:dyDescent="0.25">
      <c r="A107" s="27" t="s">
        <v>31</v>
      </c>
      <c r="B107" s="24" t="s">
        <v>1</v>
      </c>
      <c r="C107" s="26"/>
      <c r="D107" s="26"/>
    </row>
    <row r="108" spans="1:4" ht="16.5" x14ac:dyDescent="0.25">
      <c r="A108" s="28"/>
      <c r="B108" s="29" t="s">
        <v>32</v>
      </c>
      <c r="C108" s="30"/>
      <c r="D108" s="30"/>
    </row>
    <row r="109" spans="1:4" ht="16.5" x14ac:dyDescent="0.25">
      <c r="A109" s="240" t="s">
        <v>96</v>
      </c>
      <c r="B109" s="241"/>
      <c r="C109" s="80"/>
      <c r="D109" s="80"/>
    </row>
    <row r="110" spans="1:4" ht="16.5" customHeight="1" x14ac:dyDescent="0.25">
      <c r="A110" s="240" t="s">
        <v>97</v>
      </c>
      <c r="B110" s="241"/>
      <c r="C110" s="307">
        <v>-1673.3</v>
      </c>
      <c r="D110" s="307">
        <v>-1717</v>
      </c>
    </row>
    <row r="111" spans="1:4" ht="16.5" customHeight="1" x14ac:dyDescent="0.25">
      <c r="A111" s="240" t="s">
        <v>98</v>
      </c>
      <c r="B111" s="241"/>
      <c r="C111" s="106"/>
      <c r="D111" s="106"/>
    </row>
    <row r="112" spans="1:4" ht="30.75" customHeight="1" x14ac:dyDescent="0.25">
      <c r="A112" s="240" t="s">
        <v>99</v>
      </c>
      <c r="B112" s="241"/>
      <c r="C112" s="107"/>
      <c r="D112" s="107"/>
    </row>
    <row r="113" spans="1:4" ht="16.5" x14ac:dyDescent="0.25">
      <c r="A113" s="50" t="s">
        <v>33</v>
      </c>
      <c r="B113" s="31"/>
      <c r="C113" s="81">
        <v>-101022.39999999999</v>
      </c>
      <c r="D113" s="81">
        <v>-101947.4</v>
      </c>
    </row>
  </sheetData>
  <mergeCells count="31">
    <mergeCell ref="A37:B37"/>
    <mergeCell ref="C79:D79"/>
    <mergeCell ref="A112:B112"/>
    <mergeCell ref="A63:B63"/>
    <mergeCell ref="C102:D102"/>
    <mergeCell ref="A109:B109"/>
    <mergeCell ref="A110:B110"/>
    <mergeCell ref="A111:B111"/>
    <mergeCell ref="C69:D69"/>
    <mergeCell ref="C89:D89"/>
    <mergeCell ref="A96:B96"/>
    <mergeCell ref="A97:B97"/>
    <mergeCell ref="A98:B98"/>
    <mergeCell ref="A99:B99"/>
    <mergeCell ref="A86:B86"/>
    <mergeCell ref="A8:E8"/>
    <mergeCell ref="A10:E10"/>
    <mergeCell ref="C19:D19"/>
    <mergeCell ref="C68:D68"/>
    <mergeCell ref="C20:D20"/>
    <mergeCell ref="C40:D40"/>
    <mergeCell ref="A29:D29"/>
    <mergeCell ref="A47:B47"/>
    <mergeCell ref="A48:B48"/>
    <mergeCell ref="A49:B49"/>
    <mergeCell ref="A50:B50"/>
    <mergeCell ref="C53:D53"/>
    <mergeCell ref="A60:B60"/>
    <mergeCell ref="A61:B61"/>
    <mergeCell ref="A62:B62"/>
    <mergeCell ref="C30:D30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Normal="100" zoomScaleSheetLayoutView="100" workbookViewId="0">
      <selection activeCell="C27" sqref="C27"/>
    </sheetView>
  </sheetViews>
  <sheetFormatPr defaultColWidth="10.6640625" defaultRowHeight="13.5" x14ac:dyDescent="0.25"/>
  <cols>
    <col min="1" max="2" width="10.6640625" style="5"/>
    <col min="3" max="3" width="45" style="5" customWidth="1"/>
    <col min="4" max="4" width="20.33203125" style="5" customWidth="1"/>
    <col min="5" max="5" width="19.33203125" style="5" customWidth="1"/>
    <col min="6" max="6" width="22.1640625" style="5" customWidth="1"/>
    <col min="7" max="7" width="20.1640625" style="5" customWidth="1"/>
    <col min="8" max="8" width="21.5" style="5" customWidth="1"/>
    <col min="9" max="16384" width="10.6640625" style="5"/>
  </cols>
  <sheetData>
    <row r="3" spans="1:8" ht="17.25" x14ac:dyDescent="0.25">
      <c r="A3" s="84"/>
      <c r="B3" s="84"/>
      <c r="C3" s="84"/>
      <c r="D3" s="84"/>
      <c r="E3" s="84"/>
      <c r="F3" s="84"/>
      <c r="G3" s="85"/>
      <c r="H3" s="86" t="s">
        <v>39</v>
      </c>
    </row>
    <row r="4" spans="1:8" ht="17.25" x14ac:dyDescent="0.3">
      <c r="A4" s="84"/>
      <c r="B4" s="84"/>
      <c r="C4" s="84"/>
      <c r="D4" s="84"/>
      <c r="E4" s="84"/>
      <c r="F4" s="84"/>
      <c r="G4" s="85"/>
      <c r="H4" s="57" t="s">
        <v>37</v>
      </c>
    </row>
    <row r="5" spans="1:8" ht="17.25" x14ac:dyDescent="0.3">
      <c r="A5" s="87"/>
      <c r="B5" s="87"/>
      <c r="C5" s="87"/>
      <c r="D5" s="87"/>
      <c r="E5" s="87"/>
      <c r="F5" s="87"/>
      <c r="G5" s="85"/>
      <c r="H5" s="57" t="s">
        <v>38</v>
      </c>
    </row>
    <row r="6" spans="1:8" ht="14.25" x14ac:dyDescent="0.25">
      <c r="A6" s="87"/>
      <c r="B6" s="87"/>
      <c r="C6" s="87"/>
      <c r="D6" s="87"/>
      <c r="E6" s="87"/>
      <c r="F6" s="87"/>
      <c r="G6" s="87"/>
      <c r="H6" s="84"/>
    </row>
    <row r="7" spans="1:8" ht="60" customHeight="1" x14ac:dyDescent="0.3">
      <c r="A7" s="195" t="s">
        <v>85</v>
      </c>
      <c r="B7" s="195"/>
      <c r="C7" s="195"/>
      <c r="D7" s="195"/>
      <c r="E7" s="195"/>
      <c r="F7" s="195"/>
      <c r="G7" s="195"/>
      <c r="H7" s="195"/>
    </row>
    <row r="8" spans="1:8" ht="27" customHeight="1" x14ac:dyDescent="0.25">
      <c r="A8" s="88"/>
      <c r="B8" s="88"/>
      <c r="C8" s="89"/>
      <c r="D8" s="90"/>
      <c r="E8" s="90"/>
      <c r="F8" s="90"/>
      <c r="G8" s="259" t="s">
        <v>74</v>
      </c>
      <c r="H8" s="259"/>
    </row>
    <row r="9" spans="1:8" ht="42" customHeight="1" x14ac:dyDescent="0.25">
      <c r="A9" s="243" t="s">
        <v>75</v>
      </c>
      <c r="B9" s="244"/>
      <c r="C9" s="249" t="s">
        <v>86</v>
      </c>
      <c r="D9" s="199" t="s">
        <v>57</v>
      </c>
      <c r="E9" s="252"/>
      <c r="F9" s="252"/>
      <c r="G9" s="252"/>
      <c r="H9" s="200"/>
    </row>
    <row r="10" spans="1:8" ht="16.5" x14ac:dyDescent="0.25">
      <c r="A10" s="245"/>
      <c r="B10" s="246"/>
      <c r="C10" s="250"/>
      <c r="D10" s="253" t="s">
        <v>76</v>
      </c>
      <c r="E10" s="256" t="s">
        <v>12</v>
      </c>
      <c r="F10" s="257"/>
      <c r="G10" s="257"/>
      <c r="H10" s="258"/>
    </row>
    <row r="11" spans="1:8" x14ac:dyDescent="0.25">
      <c r="A11" s="247"/>
      <c r="B11" s="248"/>
      <c r="C11" s="250"/>
      <c r="D11" s="254"/>
      <c r="E11" s="242" t="s">
        <v>77</v>
      </c>
      <c r="F11" s="242" t="s">
        <v>78</v>
      </c>
      <c r="G11" s="242" t="s">
        <v>79</v>
      </c>
      <c r="H11" s="242" t="s">
        <v>80</v>
      </c>
    </row>
    <row r="12" spans="1:8" ht="105" customHeight="1" x14ac:dyDescent="0.25">
      <c r="A12" s="92" t="s">
        <v>46</v>
      </c>
      <c r="B12" s="92" t="s">
        <v>6</v>
      </c>
      <c r="C12" s="251"/>
      <c r="D12" s="255"/>
      <c r="E12" s="242"/>
      <c r="F12" s="242"/>
      <c r="G12" s="242"/>
      <c r="H12" s="242"/>
    </row>
    <row r="13" spans="1:8" ht="16.5" x14ac:dyDescent="0.25">
      <c r="A13" s="92"/>
      <c r="B13" s="92"/>
      <c r="C13" s="93" t="s">
        <v>11</v>
      </c>
      <c r="D13" s="103">
        <f>E13+F13+G13+H13</f>
        <v>-667292.6</v>
      </c>
      <c r="E13" s="103">
        <f>E15</f>
        <v>-425495.2</v>
      </c>
      <c r="F13" s="103">
        <f t="shared" ref="F13:H13" si="0">F15</f>
        <v>-101947.4</v>
      </c>
      <c r="G13" s="103">
        <f t="shared" si="0"/>
        <v>0</v>
      </c>
      <c r="H13" s="103">
        <f t="shared" si="0"/>
        <v>-139850</v>
      </c>
    </row>
    <row r="14" spans="1:8" ht="16.5" x14ac:dyDescent="0.25">
      <c r="A14" s="92"/>
      <c r="B14" s="92"/>
      <c r="C14" s="93" t="s">
        <v>12</v>
      </c>
      <c r="D14" s="103">
        <f t="shared" ref="D14:D27" si="1">E14+F14+G14+H14</f>
        <v>0</v>
      </c>
      <c r="E14" s="103"/>
      <c r="F14" s="95"/>
      <c r="G14" s="95"/>
      <c r="H14" s="83"/>
    </row>
    <row r="15" spans="1:8" ht="33" x14ac:dyDescent="0.25">
      <c r="A15" s="83"/>
      <c r="B15" s="96"/>
      <c r="C15" s="96" t="s">
        <v>81</v>
      </c>
      <c r="D15" s="103">
        <f t="shared" si="1"/>
        <v>-667292.6</v>
      </c>
      <c r="E15" s="103">
        <f>E18+E23+E17</f>
        <v>-425495.2</v>
      </c>
      <c r="F15" s="103">
        <f t="shared" ref="F15:H15" si="2">F18+F23+F17</f>
        <v>-101947.4</v>
      </c>
      <c r="G15" s="103">
        <f t="shared" si="2"/>
        <v>0</v>
      </c>
      <c r="H15" s="103">
        <f t="shared" si="2"/>
        <v>-139850</v>
      </c>
    </row>
    <row r="16" spans="1:8" ht="16.5" x14ac:dyDescent="0.25">
      <c r="A16" s="83"/>
      <c r="B16" s="83"/>
      <c r="C16" s="83" t="s">
        <v>82</v>
      </c>
      <c r="D16" s="103">
        <f t="shared" si="1"/>
        <v>0</v>
      </c>
      <c r="E16" s="103"/>
      <c r="F16" s="98"/>
      <c r="G16" s="98"/>
      <c r="H16" s="83"/>
    </row>
    <row r="17" spans="1:8" ht="16.5" x14ac:dyDescent="0.25">
      <c r="A17" s="110">
        <v>9006</v>
      </c>
      <c r="B17" s="110">
        <v>31001</v>
      </c>
      <c r="C17" s="128" t="s">
        <v>101</v>
      </c>
      <c r="D17" s="103">
        <f t="shared" si="1"/>
        <v>-139850</v>
      </c>
      <c r="E17" s="103">
        <v>0</v>
      </c>
      <c r="F17" s="98"/>
      <c r="G17" s="98"/>
      <c r="H17" s="103">
        <v>-139850</v>
      </c>
    </row>
    <row r="18" spans="1:8" ht="49.5" x14ac:dyDescent="0.25">
      <c r="A18" s="83">
        <v>9006</v>
      </c>
      <c r="B18" s="83">
        <v>31003</v>
      </c>
      <c r="C18" s="65" t="s">
        <v>61</v>
      </c>
      <c r="D18" s="103">
        <f t="shared" si="1"/>
        <v>-425495.2</v>
      </c>
      <c r="E18" s="103">
        <f t="shared" ref="E18:G18" si="3">E22</f>
        <v>-425495.2</v>
      </c>
      <c r="F18" s="94">
        <f t="shared" si="3"/>
        <v>0</v>
      </c>
      <c r="G18" s="94">
        <f t="shared" si="3"/>
        <v>0</v>
      </c>
      <c r="H18" s="99"/>
    </row>
    <row r="19" spans="1:8" ht="16.5" x14ac:dyDescent="0.25">
      <c r="A19" s="83"/>
      <c r="B19" s="83"/>
      <c r="C19" s="83" t="s">
        <v>83</v>
      </c>
      <c r="D19" s="103">
        <f t="shared" si="1"/>
        <v>0</v>
      </c>
      <c r="E19" s="103"/>
      <c r="F19" s="100"/>
      <c r="G19" s="100"/>
      <c r="H19" s="99"/>
    </row>
    <row r="20" spans="1:8" ht="16.5" x14ac:dyDescent="0.25">
      <c r="A20" s="83"/>
      <c r="B20" s="83"/>
      <c r="C20" s="83" t="s">
        <v>1</v>
      </c>
      <c r="D20" s="103">
        <f>D22</f>
        <v>-425495.2</v>
      </c>
      <c r="E20" s="103">
        <f t="shared" ref="E20:H20" si="4">E22</f>
        <v>-425495.2</v>
      </c>
      <c r="F20" s="103">
        <f t="shared" si="4"/>
        <v>0</v>
      </c>
      <c r="G20" s="103">
        <f t="shared" si="4"/>
        <v>0</v>
      </c>
      <c r="H20" s="103">
        <f t="shared" si="4"/>
        <v>0</v>
      </c>
    </row>
    <row r="21" spans="1:8" ht="16.5" x14ac:dyDescent="0.25">
      <c r="A21" s="83"/>
      <c r="B21" s="83"/>
      <c r="C21" s="83" t="s">
        <v>84</v>
      </c>
      <c r="D21" s="103">
        <f t="shared" si="1"/>
        <v>0</v>
      </c>
      <c r="E21" s="103"/>
      <c r="F21" s="100"/>
      <c r="G21" s="100"/>
      <c r="H21" s="99"/>
    </row>
    <row r="22" spans="1:8" ht="99" x14ac:dyDescent="0.25">
      <c r="A22" s="83"/>
      <c r="B22" s="83"/>
      <c r="C22" s="99" t="s">
        <v>87</v>
      </c>
      <c r="D22" s="103">
        <f t="shared" si="1"/>
        <v>-425495.2</v>
      </c>
      <c r="E22" s="103">
        <v>-425495.2</v>
      </c>
      <c r="F22" s="97"/>
      <c r="G22" s="100"/>
      <c r="H22" s="99"/>
    </row>
    <row r="23" spans="1:8" ht="38.25" customHeight="1" x14ac:dyDescent="0.25">
      <c r="A23" s="105">
        <v>9006</v>
      </c>
      <c r="B23" s="105">
        <v>31004</v>
      </c>
      <c r="C23" s="65" t="s">
        <v>92</v>
      </c>
      <c r="D23" s="103">
        <f>D25</f>
        <v>-101947.4</v>
      </c>
      <c r="E23" s="103">
        <f t="shared" ref="E23:H23" si="5">E25</f>
        <v>0</v>
      </c>
      <c r="F23" s="103">
        <f t="shared" si="5"/>
        <v>-101947.4</v>
      </c>
      <c r="G23" s="103">
        <f t="shared" si="5"/>
        <v>0</v>
      </c>
      <c r="H23" s="103">
        <f t="shared" si="5"/>
        <v>0</v>
      </c>
    </row>
    <row r="24" spans="1:8" ht="16.5" x14ac:dyDescent="0.25">
      <c r="A24" s="105"/>
      <c r="B24" s="105"/>
      <c r="C24" s="105" t="s">
        <v>83</v>
      </c>
      <c r="D24" s="103">
        <f t="shared" si="1"/>
        <v>0</v>
      </c>
      <c r="E24" s="103"/>
      <c r="F24" s="100"/>
      <c r="G24" s="100"/>
      <c r="H24" s="99"/>
    </row>
    <row r="25" spans="1:8" ht="16.5" x14ac:dyDescent="0.25">
      <c r="A25" s="105"/>
      <c r="B25" s="105"/>
      <c r="C25" s="105" t="s">
        <v>1</v>
      </c>
      <c r="D25" s="103">
        <f>D27</f>
        <v>-101947.4</v>
      </c>
      <c r="E25" s="103">
        <f t="shared" ref="E25:H25" si="6">E27</f>
        <v>0</v>
      </c>
      <c r="F25" s="103">
        <f t="shared" si="6"/>
        <v>-101947.4</v>
      </c>
      <c r="G25" s="103">
        <f t="shared" si="6"/>
        <v>0</v>
      </c>
      <c r="H25" s="103">
        <f t="shared" si="6"/>
        <v>0</v>
      </c>
    </row>
    <row r="26" spans="1:8" ht="16.5" x14ac:dyDescent="0.25">
      <c r="A26" s="105"/>
      <c r="B26" s="105"/>
      <c r="C26" s="105" t="s">
        <v>84</v>
      </c>
      <c r="D26" s="103">
        <f t="shared" si="1"/>
        <v>0</v>
      </c>
      <c r="E26" s="103"/>
      <c r="F26" s="100"/>
      <c r="G26" s="100"/>
      <c r="H26" s="99"/>
    </row>
    <row r="27" spans="1:8" ht="49.5" x14ac:dyDescent="0.25">
      <c r="A27" s="105"/>
      <c r="B27" s="105"/>
      <c r="C27" s="99" t="s">
        <v>166</v>
      </c>
      <c r="D27" s="103">
        <f t="shared" si="1"/>
        <v>-101947.4</v>
      </c>
      <c r="E27" s="103"/>
      <c r="F27" s="103">
        <v>-101947.4</v>
      </c>
      <c r="G27" s="100"/>
      <c r="H27" s="99"/>
    </row>
  </sheetData>
  <mergeCells count="11">
    <mergeCell ref="H11:H12"/>
    <mergeCell ref="A7:H7"/>
    <mergeCell ref="A9:B11"/>
    <mergeCell ref="C9:C12"/>
    <mergeCell ref="D9:H9"/>
    <mergeCell ref="D10:D12"/>
    <mergeCell ref="E10:H10"/>
    <mergeCell ref="E11:E12"/>
    <mergeCell ref="F11:F12"/>
    <mergeCell ref="G11:G12"/>
    <mergeCell ref="G8:H8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opLeftCell="A7" zoomScaleNormal="100" zoomScaleSheetLayoutView="100" workbookViewId="0">
      <selection activeCell="G3" sqref="G3:G5"/>
    </sheetView>
  </sheetViews>
  <sheetFormatPr defaultColWidth="10.6640625" defaultRowHeight="13.5" x14ac:dyDescent="0.25"/>
  <cols>
    <col min="1" max="2" width="10.6640625" style="5"/>
    <col min="3" max="3" width="45" style="5" customWidth="1"/>
    <col min="4" max="4" width="21.33203125" style="5" customWidth="1"/>
    <col min="5" max="5" width="25.83203125" style="5" customWidth="1"/>
    <col min="6" max="16384" width="10.6640625" style="5"/>
  </cols>
  <sheetData>
    <row r="3" spans="1:8" ht="17.25" x14ac:dyDescent="0.25">
      <c r="A3" s="84"/>
      <c r="B3" s="84"/>
      <c r="C3" s="84"/>
      <c r="D3" s="85"/>
      <c r="G3" s="86" t="s">
        <v>40</v>
      </c>
    </row>
    <row r="4" spans="1:8" ht="17.25" x14ac:dyDescent="0.3">
      <c r="A4" s="84"/>
      <c r="B4" s="84"/>
      <c r="C4" s="84"/>
      <c r="D4" s="85"/>
      <c r="G4" s="57" t="s">
        <v>37</v>
      </c>
    </row>
    <row r="5" spans="1:8" ht="17.25" x14ac:dyDescent="0.3">
      <c r="A5" s="87"/>
      <c r="B5" s="87"/>
      <c r="C5" s="87"/>
      <c r="D5" s="85"/>
      <c r="G5" s="57" t="s">
        <v>38</v>
      </c>
    </row>
    <row r="6" spans="1:8" ht="14.25" x14ac:dyDescent="0.25">
      <c r="A6" s="87"/>
      <c r="B6" s="87"/>
      <c r="C6" s="87"/>
      <c r="D6" s="87"/>
      <c r="E6" s="84"/>
    </row>
    <row r="7" spans="1:8" ht="60" customHeight="1" x14ac:dyDescent="0.3">
      <c r="A7" s="195" t="s">
        <v>88</v>
      </c>
      <c r="B7" s="195"/>
      <c r="C7" s="195"/>
      <c r="D7" s="195"/>
      <c r="E7" s="195"/>
      <c r="F7" s="195"/>
      <c r="G7" s="195"/>
      <c r="H7" s="195"/>
    </row>
    <row r="8" spans="1:8" ht="16.5" x14ac:dyDescent="0.25">
      <c r="A8" s="88"/>
      <c r="B8" s="88"/>
      <c r="C8" s="89"/>
      <c r="E8" s="91" t="s">
        <v>74</v>
      </c>
    </row>
    <row r="9" spans="1:8" ht="33" customHeight="1" x14ac:dyDescent="0.25">
      <c r="A9" s="260" t="s">
        <v>75</v>
      </c>
      <c r="B9" s="260"/>
      <c r="C9" s="249" t="s">
        <v>86</v>
      </c>
      <c r="D9" s="261" t="s">
        <v>25</v>
      </c>
      <c r="E9" s="261" t="s">
        <v>26</v>
      </c>
    </row>
    <row r="10" spans="1:8" ht="94.5" customHeight="1" x14ac:dyDescent="0.25">
      <c r="A10" s="92" t="s">
        <v>46</v>
      </c>
      <c r="B10" s="92" t="s">
        <v>6</v>
      </c>
      <c r="C10" s="250"/>
      <c r="D10" s="262"/>
      <c r="E10" s="262"/>
    </row>
    <row r="11" spans="1:8" ht="16.5" x14ac:dyDescent="0.25">
      <c r="A11" s="92"/>
      <c r="B11" s="92"/>
      <c r="C11" s="93" t="s">
        <v>11</v>
      </c>
      <c r="D11" s="103">
        <f>D13</f>
        <v>-584417.6</v>
      </c>
      <c r="E11" s="103">
        <f>E13</f>
        <v>-667292.6</v>
      </c>
    </row>
    <row r="12" spans="1:8" ht="16.5" x14ac:dyDescent="0.25">
      <c r="A12" s="92"/>
      <c r="B12" s="92"/>
      <c r="C12" s="93" t="s">
        <v>12</v>
      </c>
      <c r="D12" s="103"/>
      <c r="E12" s="103"/>
      <c r="F12" s="101"/>
    </row>
    <row r="13" spans="1:8" ht="33" x14ac:dyDescent="0.25">
      <c r="A13" s="83"/>
      <c r="B13" s="96"/>
      <c r="C13" s="102" t="s">
        <v>81</v>
      </c>
      <c r="D13" s="103">
        <f>D15+D18+D23</f>
        <v>-584417.6</v>
      </c>
      <c r="E13" s="103">
        <f>E15+E18+E23</f>
        <v>-667292.6</v>
      </c>
    </row>
    <row r="14" spans="1:8" ht="16.5" x14ac:dyDescent="0.25">
      <c r="A14" s="83"/>
      <c r="B14" s="83"/>
      <c r="C14" s="83" t="s">
        <v>82</v>
      </c>
      <c r="D14" s="103"/>
      <c r="E14" s="103"/>
    </row>
    <row r="15" spans="1:8" ht="16.5" x14ac:dyDescent="0.25">
      <c r="A15" s="110">
        <v>9006</v>
      </c>
      <c r="B15" s="110">
        <v>31001</v>
      </c>
      <c r="C15" s="127" t="s">
        <v>101</v>
      </c>
      <c r="D15" s="103">
        <f>D17</f>
        <v>-66900</v>
      </c>
      <c r="E15" s="103">
        <f>E17</f>
        <v>-139850</v>
      </c>
    </row>
    <row r="16" spans="1:8" ht="16.5" x14ac:dyDescent="0.25">
      <c r="A16" s="110"/>
      <c r="B16" s="110"/>
      <c r="C16" s="110" t="s">
        <v>83</v>
      </c>
      <c r="D16" s="103"/>
      <c r="E16" s="103"/>
    </row>
    <row r="17" spans="1:5" ht="16.5" x14ac:dyDescent="0.25">
      <c r="A17" s="110"/>
      <c r="B17" s="110"/>
      <c r="C17" s="110" t="s">
        <v>1</v>
      </c>
      <c r="D17" s="103">
        <v>-66900</v>
      </c>
      <c r="E17" s="103">
        <v>-139850</v>
      </c>
    </row>
    <row r="18" spans="1:5" ht="49.5" x14ac:dyDescent="0.25">
      <c r="A18" s="83">
        <v>9006</v>
      </c>
      <c r="B18" s="83">
        <v>31003</v>
      </c>
      <c r="C18" s="65" t="s">
        <v>61</v>
      </c>
      <c r="D18" s="103">
        <f t="shared" ref="D18:E18" si="0">D22</f>
        <v>-416495.2</v>
      </c>
      <c r="E18" s="103">
        <f t="shared" si="0"/>
        <v>-425495.2</v>
      </c>
    </row>
    <row r="19" spans="1:5" ht="16.5" x14ac:dyDescent="0.25">
      <c r="A19" s="83"/>
      <c r="B19" s="83"/>
      <c r="C19" s="83" t="s">
        <v>83</v>
      </c>
      <c r="D19" s="103"/>
      <c r="E19" s="104"/>
    </row>
    <row r="20" spans="1:5" ht="16.5" x14ac:dyDescent="0.25">
      <c r="A20" s="83"/>
      <c r="B20" s="83"/>
      <c r="C20" s="83" t="s">
        <v>1</v>
      </c>
      <c r="D20" s="103">
        <f>D22</f>
        <v>-416495.2</v>
      </c>
      <c r="E20" s="103">
        <f>E22</f>
        <v>-425495.2</v>
      </c>
    </row>
    <row r="21" spans="1:5" ht="16.5" x14ac:dyDescent="0.25">
      <c r="A21" s="83"/>
      <c r="B21" s="83"/>
      <c r="C21" s="83" t="s">
        <v>84</v>
      </c>
      <c r="D21" s="103"/>
      <c r="E21" s="103"/>
    </row>
    <row r="22" spans="1:5" ht="99" x14ac:dyDescent="0.25">
      <c r="A22" s="83"/>
      <c r="B22" s="83"/>
      <c r="C22" s="99" t="s">
        <v>87</v>
      </c>
      <c r="D22" s="103">
        <v>-416495.2</v>
      </c>
      <c r="E22" s="103">
        <v>-425495.2</v>
      </c>
    </row>
    <row r="23" spans="1:5" ht="36.75" customHeight="1" x14ac:dyDescent="0.25">
      <c r="A23" s="105">
        <v>9006</v>
      </c>
      <c r="B23" s="105">
        <v>31004</v>
      </c>
      <c r="C23" s="65" t="s">
        <v>92</v>
      </c>
      <c r="D23" s="103">
        <f t="shared" ref="D23:E23" si="1">D27</f>
        <v>-101022.39999999999</v>
      </c>
      <c r="E23" s="103">
        <f t="shared" si="1"/>
        <v>-101947.4</v>
      </c>
    </row>
    <row r="24" spans="1:5" ht="16.5" x14ac:dyDescent="0.25">
      <c r="A24" s="105"/>
      <c r="B24" s="105"/>
      <c r="C24" s="105" t="s">
        <v>83</v>
      </c>
      <c r="D24" s="103"/>
      <c r="E24" s="104"/>
    </row>
    <row r="25" spans="1:5" ht="16.5" x14ac:dyDescent="0.25">
      <c r="A25" s="105"/>
      <c r="B25" s="105"/>
      <c r="C25" s="105" t="s">
        <v>1</v>
      </c>
      <c r="D25" s="103">
        <f>D27</f>
        <v>-101022.39999999999</v>
      </c>
      <c r="E25" s="103">
        <f>E27</f>
        <v>-101947.4</v>
      </c>
    </row>
    <row r="26" spans="1:5" ht="16.5" x14ac:dyDescent="0.25">
      <c r="A26" s="105"/>
      <c r="B26" s="105"/>
      <c r="C26" s="105" t="s">
        <v>84</v>
      </c>
      <c r="D26" s="103"/>
      <c r="E26" s="103"/>
    </row>
    <row r="27" spans="1:5" ht="49.5" x14ac:dyDescent="0.25">
      <c r="A27" s="105"/>
      <c r="B27" s="105"/>
      <c r="C27" s="99" t="s">
        <v>166</v>
      </c>
      <c r="D27" s="103">
        <v>-101022.39999999999</v>
      </c>
      <c r="E27" s="103">
        <v>-101947.4</v>
      </c>
    </row>
  </sheetData>
  <mergeCells count="5">
    <mergeCell ref="A9:B9"/>
    <mergeCell ref="A7:H7"/>
    <mergeCell ref="C9:C10"/>
    <mergeCell ref="D9:D10"/>
    <mergeCell ref="E9:E10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8"/>
  <sheetViews>
    <sheetView tabSelected="1" topLeftCell="A22" zoomScaleNormal="100" zoomScaleSheetLayoutView="100" workbookViewId="0">
      <selection activeCell="E3" sqref="E3:E5"/>
    </sheetView>
  </sheetViews>
  <sheetFormatPr defaultRowHeight="16.5" x14ac:dyDescent="0.2"/>
  <cols>
    <col min="1" max="1" width="11.33203125" style="129" customWidth="1"/>
    <col min="2" max="2" width="15" style="129" customWidth="1"/>
    <col min="3" max="3" width="87.83203125" style="129" customWidth="1"/>
    <col min="4" max="4" width="21.6640625" style="129" customWidth="1"/>
    <col min="5" max="5" width="21" style="129" customWidth="1"/>
    <col min="6" max="6" width="20.83203125" style="129" customWidth="1"/>
    <col min="7" max="7" width="13.33203125" style="129" bestFit="1" customWidth="1"/>
    <col min="8" max="8" width="20.6640625" style="129" customWidth="1"/>
    <col min="9" max="14" width="15.5" style="129" customWidth="1"/>
    <col min="15" max="16384" width="9.33203125" style="129"/>
  </cols>
  <sheetData>
    <row r="3" spans="1:7" ht="21.75" customHeight="1" x14ac:dyDescent="0.2">
      <c r="A3" s="130"/>
      <c r="B3" s="130"/>
      <c r="C3" s="130"/>
      <c r="D3" s="130"/>
      <c r="E3" s="3" t="s">
        <v>109</v>
      </c>
      <c r="F3" s="131"/>
    </row>
    <row r="4" spans="1:7" ht="14.25" customHeight="1" x14ac:dyDescent="0.3">
      <c r="A4" s="132"/>
      <c r="E4" s="57" t="s">
        <v>37</v>
      </c>
    </row>
    <row r="5" spans="1:7" ht="16.5" customHeight="1" x14ac:dyDescent="0.3">
      <c r="E5" s="57" t="s">
        <v>38</v>
      </c>
    </row>
    <row r="6" spans="1:7" ht="60" customHeight="1" x14ac:dyDescent="0.3">
      <c r="A6" s="195" t="s">
        <v>110</v>
      </c>
      <c r="B6" s="195"/>
      <c r="C6" s="195"/>
      <c r="D6" s="195"/>
      <c r="E6" s="195"/>
      <c r="F6" s="167"/>
    </row>
    <row r="7" spans="1:7" x14ac:dyDescent="0.2">
      <c r="A7" s="133"/>
      <c r="B7" s="133"/>
      <c r="C7" s="133"/>
      <c r="D7" s="133"/>
      <c r="E7" s="58" t="s">
        <v>10</v>
      </c>
    </row>
    <row r="8" spans="1:7" ht="33" customHeight="1" x14ac:dyDescent="0.2">
      <c r="A8" s="266" t="s">
        <v>0</v>
      </c>
      <c r="B8" s="267"/>
      <c r="C8" s="233" t="s">
        <v>111</v>
      </c>
      <c r="D8" s="233"/>
      <c r="E8" s="233"/>
    </row>
    <row r="9" spans="1:7" ht="35.25" customHeight="1" x14ac:dyDescent="0.2">
      <c r="A9" s="134" t="s">
        <v>5</v>
      </c>
      <c r="B9" s="111" t="s">
        <v>6</v>
      </c>
      <c r="C9" s="233"/>
      <c r="D9" s="233"/>
      <c r="E9" s="233"/>
    </row>
    <row r="10" spans="1:7" ht="68.25" customHeight="1" x14ac:dyDescent="0.2">
      <c r="A10" s="266"/>
      <c r="B10" s="268"/>
      <c r="C10" s="266" t="s">
        <v>112</v>
      </c>
      <c r="D10" s="199" t="s">
        <v>57</v>
      </c>
      <c r="E10" s="200"/>
    </row>
    <row r="11" spans="1:7" ht="77.25" customHeight="1" x14ac:dyDescent="0.2">
      <c r="A11" s="269"/>
      <c r="B11" s="270"/>
      <c r="C11" s="269"/>
      <c r="D11" s="113" t="s">
        <v>8</v>
      </c>
      <c r="E11" s="113" t="s">
        <v>9</v>
      </c>
      <c r="F11" s="135"/>
    </row>
    <row r="12" spans="1:7" x14ac:dyDescent="0.2">
      <c r="A12" s="136"/>
      <c r="B12" s="137"/>
      <c r="C12" s="138" t="s">
        <v>113</v>
      </c>
      <c r="D12" s="151">
        <f t="shared" ref="D12:E12" si="0">D14+D15</f>
        <v>0</v>
      </c>
      <c r="E12" s="151">
        <f t="shared" si="0"/>
        <v>0</v>
      </c>
      <c r="F12" s="135"/>
    </row>
    <row r="13" spans="1:7" x14ac:dyDescent="0.2">
      <c r="A13" s="136"/>
      <c r="B13" s="137"/>
      <c r="C13" s="112" t="s">
        <v>114</v>
      </c>
      <c r="D13" s="151"/>
      <c r="E13" s="151"/>
      <c r="F13" s="135"/>
    </row>
    <row r="14" spans="1:7" x14ac:dyDescent="0.2">
      <c r="A14" s="136"/>
      <c r="B14" s="137"/>
      <c r="C14" s="139" t="s">
        <v>115</v>
      </c>
      <c r="D14" s="151">
        <f t="shared" ref="D14:E14" si="1">D16+D17</f>
        <v>0</v>
      </c>
      <c r="E14" s="151">
        <f t="shared" si="1"/>
        <v>0</v>
      </c>
      <c r="F14" s="135"/>
    </row>
    <row r="15" spans="1:7" x14ac:dyDescent="0.2">
      <c r="A15" s="136"/>
      <c r="B15" s="137"/>
      <c r="C15" s="139" t="s">
        <v>116</v>
      </c>
      <c r="D15" s="151">
        <f t="shared" ref="D15:E15" si="2">D17+D18</f>
        <v>0</v>
      </c>
      <c r="E15" s="151">
        <f t="shared" si="2"/>
        <v>0</v>
      </c>
      <c r="F15" s="135"/>
    </row>
    <row r="16" spans="1:7" s="131" customFormat="1" ht="21.75" customHeight="1" x14ac:dyDescent="0.2">
      <c r="A16" s="140"/>
      <c r="B16" s="141"/>
      <c r="C16" s="138" t="s">
        <v>4</v>
      </c>
      <c r="D16" s="151">
        <f t="shared" ref="D16:E16" si="3">D18+D19</f>
        <v>0</v>
      </c>
      <c r="E16" s="151">
        <f t="shared" si="3"/>
        <v>0</v>
      </c>
      <c r="G16" s="142"/>
    </row>
    <row r="17" spans="1:5" s="131" customFormat="1" x14ac:dyDescent="0.2">
      <c r="A17" s="143"/>
      <c r="B17" s="144"/>
      <c r="C17" s="145"/>
      <c r="D17" s="146"/>
      <c r="E17" s="147"/>
    </row>
    <row r="18" spans="1:5" ht="24.75" customHeight="1" x14ac:dyDescent="0.2">
      <c r="A18" s="271" t="s">
        <v>1</v>
      </c>
      <c r="B18" s="272"/>
      <c r="C18" s="272"/>
      <c r="D18" s="272"/>
      <c r="E18" s="273"/>
    </row>
    <row r="19" spans="1:5" s="152" customFormat="1" ht="36.75" customHeight="1" x14ac:dyDescent="0.2">
      <c r="A19" s="148">
        <v>9006</v>
      </c>
      <c r="B19" s="149"/>
      <c r="C19" s="150" t="s">
        <v>2</v>
      </c>
      <c r="D19" s="185">
        <f>D21+D35+D45+D54</f>
        <v>0</v>
      </c>
      <c r="E19" s="185">
        <f>E21+E35+E45+E54</f>
        <v>0</v>
      </c>
    </row>
    <row r="20" spans="1:5" s="156" customFormat="1" ht="14.45" customHeight="1" x14ac:dyDescent="0.2">
      <c r="A20" s="264"/>
      <c r="B20" s="153"/>
      <c r="C20" s="2" t="s">
        <v>82</v>
      </c>
      <c r="D20" s="154"/>
      <c r="E20" s="155"/>
    </row>
    <row r="21" spans="1:5" s="156" customFormat="1" ht="18.75" customHeight="1" x14ac:dyDescent="0.2">
      <c r="A21" s="265"/>
      <c r="B21" s="165">
        <v>11001</v>
      </c>
      <c r="C21" s="2" t="s">
        <v>3</v>
      </c>
      <c r="D21" s="157">
        <f t="shared" ref="D21:E21" si="4">D23</f>
        <v>584417.6</v>
      </c>
      <c r="E21" s="157">
        <f t="shared" si="4"/>
        <v>667292.6</v>
      </c>
    </row>
    <row r="22" spans="1:5" s="156" customFormat="1" ht="15" customHeight="1" x14ac:dyDescent="0.2">
      <c r="A22" s="265"/>
      <c r="B22" s="263"/>
      <c r="C22" s="162" t="s">
        <v>83</v>
      </c>
      <c r="D22" s="154"/>
      <c r="E22" s="155"/>
    </row>
    <row r="23" spans="1:5" s="156" customFormat="1" ht="18.75" customHeight="1" x14ac:dyDescent="0.2">
      <c r="A23" s="265"/>
      <c r="B23" s="263"/>
      <c r="C23" s="162" t="s">
        <v>1</v>
      </c>
      <c r="D23" s="182">
        <f t="shared" ref="D23:E23" si="5">D25</f>
        <v>584417.6</v>
      </c>
      <c r="E23" s="182">
        <f t="shared" si="5"/>
        <v>667292.6</v>
      </c>
    </row>
    <row r="24" spans="1:5" s="156" customFormat="1" ht="33" x14ac:dyDescent="0.2">
      <c r="A24" s="265"/>
      <c r="B24" s="263"/>
      <c r="C24" s="181" t="s">
        <v>117</v>
      </c>
      <c r="D24" s="184"/>
      <c r="E24" s="184"/>
    </row>
    <row r="25" spans="1:5" s="156" customFormat="1" ht="18.75" customHeight="1" x14ac:dyDescent="0.2">
      <c r="A25" s="265"/>
      <c r="B25" s="263"/>
      <c r="C25" s="162" t="s">
        <v>4</v>
      </c>
      <c r="D25" s="183">
        <f t="shared" ref="D25:E25" si="6">D26</f>
        <v>584417.6</v>
      </c>
      <c r="E25" s="183">
        <f t="shared" si="6"/>
        <v>667292.6</v>
      </c>
    </row>
    <row r="26" spans="1:5" s="156" customFormat="1" ht="18.75" customHeight="1" x14ac:dyDescent="0.2">
      <c r="A26" s="265"/>
      <c r="B26" s="263"/>
      <c r="C26" s="162" t="s">
        <v>7</v>
      </c>
      <c r="D26" s="157">
        <f t="shared" ref="D26:E26" si="7">D30+D27</f>
        <v>584417.6</v>
      </c>
      <c r="E26" s="157">
        <f t="shared" si="7"/>
        <v>667292.6</v>
      </c>
    </row>
    <row r="27" spans="1:5" s="156" customFormat="1" ht="18.75" customHeight="1" x14ac:dyDescent="0.2">
      <c r="A27" s="265"/>
      <c r="B27" s="263"/>
      <c r="C27" s="162" t="s">
        <v>58</v>
      </c>
      <c r="D27" s="157">
        <f t="shared" ref="D27:E28" si="8">D28</f>
        <v>512000</v>
      </c>
      <c r="E27" s="157">
        <f t="shared" si="8"/>
        <v>580000</v>
      </c>
    </row>
    <row r="28" spans="1:5" s="156" customFormat="1" ht="18.75" customHeight="1" x14ac:dyDescent="0.2">
      <c r="A28" s="265"/>
      <c r="B28" s="263"/>
      <c r="C28" s="162" t="s">
        <v>59</v>
      </c>
      <c r="D28" s="157">
        <f t="shared" si="8"/>
        <v>512000</v>
      </c>
      <c r="E28" s="157">
        <f t="shared" si="8"/>
        <v>580000</v>
      </c>
    </row>
    <row r="29" spans="1:5" s="156" customFormat="1" ht="18.75" customHeight="1" x14ac:dyDescent="0.2">
      <c r="A29" s="265"/>
      <c r="B29" s="263"/>
      <c r="C29" s="162" t="s">
        <v>93</v>
      </c>
      <c r="D29" s="78">
        <v>512000</v>
      </c>
      <c r="E29" s="78">
        <v>580000</v>
      </c>
    </row>
    <row r="30" spans="1:5" s="156" customFormat="1" ht="18.75" customHeight="1" x14ac:dyDescent="0.2">
      <c r="A30" s="265"/>
      <c r="B30" s="263"/>
      <c r="C30" s="163" t="s">
        <v>104</v>
      </c>
      <c r="D30" s="78">
        <f>D32+D34</f>
        <v>72417.600000000006</v>
      </c>
      <c r="E30" s="78">
        <f>E32+E34</f>
        <v>87292.6</v>
      </c>
    </row>
    <row r="31" spans="1:5" s="156" customFormat="1" ht="18.75" customHeight="1" x14ac:dyDescent="0.2">
      <c r="A31" s="265"/>
      <c r="B31" s="263"/>
      <c r="C31" s="163" t="s">
        <v>105</v>
      </c>
      <c r="D31" s="78">
        <f>D32</f>
        <v>30000</v>
      </c>
      <c r="E31" s="78">
        <f>E32</f>
        <v>44875</v>
      </c>
    </row>
    <row r="32" spans="1:5" s="156" customFormat="1" ht="18.75" customHeight="1" x14ac:dyDescent="0.2">
      <c r="A32" s="265"/>
      <c r="B32" s="263"/>
      <c r="C32" s="164" t="s">
        <v>106</v>
      </c>
      <c r="D32" s="78">
        <v>30000</v>
      </c>
      <c r="E32" s="78">
        <v>44875</v>
      </c>
    </row>
    <row r="33" spans="1:5" s="156" customFormat="1" ht="18.75" customHeight="1" x14ac:dyDescent="0.2">
      <c r="A33" s="265"/>
      <c r="B33" s="175"/>
      <c r="C33" s="121" t="s">
        <v>164</v>
      </c>
      <c r="D33" s="78">
        <f>D34</f>
        <v>42417.599999999999</v>
      </c>
      <c r="E33" s="78">
        <f>E34</f>
        <v>42417.599999999999</v>
      </c>
    </row>
    <row r="34" spans="1:5" s="156" customFormat="1" ht="18.75" customHeight="1" x14ac:dyDescent="0.2">
      <c r="A34" s="265"/>
      <c r="B34" s="175"/>
      <c r="C34" s="121" t="s">
        <v>165</v>
      </c>
      <c r="D34" s="78">
        <v>42417.599999999999</v>
      </c>
      <c r="E34" s="78">
        <v>42417.599999999999</v>
      </c>
    </row>
    <row r="35" spans="1:5" s="156" customFormat="1" ht="18.75" customHeight="1" x14ac:dyDescent="0.2">
      <c r="A35" s="265"/>
      <c r="B35" s="161">
        <v>31001</v>
      </c>
      <c r="C35" s="121" t="s">
        <v>101</v>
      </c>
      <c r="D35" s="73">
        <f>D37</f>
        <v>-66900</v>
      </c>
      <c r="E35" s="73">
        <f>E37</f>
        <v>-139850</v>
      </c>
    </row>
    <row r="36" spans="1:5" s="156" customFormat="1" ht="18.75" customHeight="1" x14ac:dyDescent="0.2">
      <c r="A36" s="265"/>
      <c r="B36" s="263"/>
      <c r="C36" s="166" t="s">
        <v>55</v>
      </c>
      <c r="D36" s="78"/>
      <c r="E36" s="73"/>
    </row>
    <row r="37" spans="1:5" s="156" customFormat="1" ht="18.75" customHeight="1" x14ac:dyDescent="0.2">
      <c r="A37" s="265"/>
      <c r="B37" s="263"/>
      <c r="C37" s="74" t="s">
        <v>1</v>
      </c>
      <c r="D37" s="73">
        <f>D39</f>
        <v>-66900</v>
      </c>
      <c r="E37" s="73">
        <f>E39</f>
        <v>-139850</v>
      </c>
    </row>
    <row r="38" spans="1:5" s="156" customFormat="1" ht="18.75" customHeight="1" x14ac:dyDescent="0.2">
      <c r="A38" s="265"/>
      <c r="B38" s="263"/>
      <c r="C38" s="74" t="s">
        <v>56</v>
      </c>
      <c r="D38" s="73"/>
      <c r="E38" s="73"/>
    </row>
    <row r="39" spans="1:5" s="156" customFormat="1" ht="18.75" customHeight="1" x14ac:dyDescent="0.2">
      <c r="A39" s="265"/>
      <c r="B39" s="263"/>
      <c r="C39" s="74" t="s">
        <v>4</v>
      </c>
      <c r="D39" s="73">
        <f t="shared" ref="D39:E41" si="9">D40</f>
        <v>-66900</v>
      </c>
      <c r="E39" s="73">
        <f t="shared" si="9"/>
        <v>-139850</v>
      </c>
    </row>
    <row r="40" spans="1:5" s="156" customFormat="1" ht="18.75" customHeight="1" x14ac:dyDescent="0.2">
      <c r="A40" s="265"/>
      <c r="B40" s="263"/>
      <c r="C40" s="74" t="s">
        <v>62</v>
      </c>
      <c r="D40" s="73">
        <f t="shared" si="9"/>
        <v>-66900</v>
      </c>
      <c r="E40" s="73">
        <f t="shared" si="9"/>
        <v>-139850</v>
      </c>
    </row>
    <row r="41" spans="1:5" s="156" customFormat="1" ht="18.75" customHeight="1" x14ac:dyDescent="0.2">
      <c r="A41" s="265"/>
      <c r="B41" s="263"/>
      <c r="C41" s="162" t="s">
        <v>63</v>
      </c>
      <c r="D41" s="73">
        <f t="shared" si="9"/>
        <v>-66900</v>
      </c>
      <c r="E41" s="73">
        <f t="shared" si="9"/>
        <v>-139850</v>
      </c>
    </row>
    <row r="42" spans="1:5" s="156" customFormat="1" ht="18.75" customHeight="1" x14ac:dyDescent="0.2">
      <c r="A42" s="265"/>
      <c r="B42" s="263"/>
      <c r="C42" s="164" t="s">
        <v>102</v>
      </c>
      <c r="D42" s="73">
        <f>D43+D44</f>
        <v>-66900</v>
      </c>
      <c r="E42" s="73">
        <f>E43+E44</f>
        <v>-139850</v>
      </c>
    </row>
    <row r="43" spans="1:5" s="156" customFormat="1" ht="18.75" customHeight="1" x14ac:dyDescent="0.2">
      <c r="A43" s="265"/>
      <c r="B43" s="263"/>
      <c r="C43" s="162" t="s">
        <v>103</v>
      </c>
      <c r="D43" s="73">
        <v>-70000</v>
      </c>
      <c r="E43" s="73">
        <v>-142950</v>
      </c>
    </row>
    <row r="44" spans="1:5" s="156" customFormat="1" ht="18.75" customHeight="1" x14ac:dyDescent="0.2">
      <c r="A44" s="265"/>
      <c r="B44" s="263"/>
      <c r="C44" s="162" t="s">
        <v>118</v>
      </c>
      <c r="D44" s="73">
        <v>3100</v>
      </c>
      <c r="E44" s="73">
        <v>3100</v>
      </c>
    </row>
    <row r="45" spans="1:5" s="156" customFormat="1" ht="18.75" customHeight="1" x14ac:dyDescent="0.2">
      <c r="A45" s="265"/>
      <c r="B45" s="79">
        <v>31003</v>
      </c>
      <c r="C45" s="65" t="s">
        <v>61</v>
      </c>
      <c r="D45" s="73">
        <f>D47</f>
        <v>-416495.2</v>
      </c>
      <c r="E45" s="73">
        <f>E47</f>
        <v>-425495.2</v>
      </c>
    </row>
    <row r="46" spans="1:5" s="156" customFormat="1" ht="18.75" customHeight="1" x14ac:dyDescent="0.2">
      <c r="A46" s="265"/>
      <c r="B46" s="204"/>
      <c r="C46" s="51" t="s">
        <v>55</v>
      </c>
      <c r="D46" s="76"/>
      <c r="E46" s="76"/>
    </row>
    <row r="47" spans="1:5" s="156" customFormat="1" ht="18.75" customHeight="1" x14ac:dyDescent="0.2">
      <c r="A47" s="265"/>
      <c r="B47" s="205"/>
      <c r="C47" s="38" t="s">
        <v>1</v>
      </c>
      <c r="D47" s="73">
        <f>D49</f>
        <v>-416495.2</v>
      </c>
      <c r="E47" s="73">
        <f>E49</f>
        <v>-425495.2</v>
      </c>
    </row>
    <row r="48" spans="1:5" s="156" customFormat="1" ht="18.75" customHeight="1" x14ac:dyDescent="0.2">
      <c r="A48" s="265"/>
      <c r="B48" s="205"/>
      <c r="C48" s="38" t="s">
        <v>56</v>
      </c>
      <c r="D48" s="76"/>
      <c r="E48" s="76"/>
    </row>
    <row r="49" spans="1:5" s="156" customFormat="1" ht="18.75" customHeight="1" x14ac:dyDescent="0.2">
      <c r="A49" s="265"/>
      <c r="B49" s="205"/>
      <c r="C49" s="38" t="s">
        <v>4</v>
      </c>
      <c r="D49" s="73">
        <f t="shared" ref="D49:E52" si="10">D50</f>
        <v>-416495.2</v>
      </c>
      <c r="E49" s="73">
        <f t="shared" si="10"/>
        <v>-425495.2</v>
      </c>
    </row>
    <row r="50" spans="1:5" s="156" customFormat="1" ht="18.75" customHeight="1" x14ac:dyDescent="0.2">
      <c r="A50" s="265"/>
      <c r="B50" s="205"/>
      <c r="C50" s="38" t="s">
        <v>62</v>
      </c>
      <c r="D50" s="73">
        <f t="shared" si="10"/>
        <v>-416495.2</v>
      </c>
      <c r="E50" s="73">
        <f t="shared" si="10"/>
        <v>-425495.2</v>
      </c>
    </row>
    <row r="51" spans="1:5" s="156" customFormat="1" ht="18.75" customHeight="1" x14ac:dyDescent="0.2">
      <c r="A51" s="265"/>
      <c r="B51" s="205"/>
      <c r="C51" s="2" t="s">
        <v>63</v>
      </c>
      <c r="D51" s="73">
        <f t="shared" si="10"/>
        <v>-416495.2</v>
      </c>
      <c r="E51" s="73">
        <f t="shared" si="10"/>
        <v>-425495.2</v>
      </c>
    </row>
    <row r="52" spans="1:5" s="156" customFormat="1" ht="18.75" customHeight="1" x14ac:dyDescent="0.2">
      <c r="A52" s="265"/>
      <c r="B52" s="205"/>
      <c r="C52" s="2" t="s">
        <v>64</v>
      </c>
      <c r="D52" s="73">
        <f t="shared" si="10"/>
        <v>-416495.2</v>
      </c>
      <c r="E52" s="73">
        <f t="shared" si="10"/>
        <v>-425495.2</v>
      </c>
    </row>
    <row r="53" spans="1:5" s="156" customFormat="1" ht="18.75" customHeight="1" x14ac:dyDescent="0.2">
      <c r="A53" s="265"/>
      <c r="B53" s="206"/>
      <c r="C53" s="2" t="s">
        <v>65</v>
      </c>
      <c r="D53" s="73">
        <v>-416495.2</v>
      </c>
      <c r="E53" s="73">
        <v>-425495.2</v>
      </c>
    </row>
    <row r="54" spans="1:5" s="156" customFormat="1" ht="18.75" customHeight="1" x14ac:dyDescent="0.2">
      <c r="A54" s="265"/>
      <c r="B54" s="79">
        <v>31004</v>
      </c>
      <c r="C54" s="65" t="s">
        <v>92</v>
      </c>
      <c r="D54" s="73">
        <f>D60</f>
        <v>-101022.39999999999</v>
      </c>
      <c r="E54" s="73">
        <f>E60</f>
        <v>-101947.4</v>
      </c>
    </row>
    <row r="55" spans="1:5" s="156" customFormat="1" ht="18.75" customHeight="1" x14ac:dyDescent="0.2">
      <c r="A55" s="265"/>
      <c r="B55" s="204"/>
      <c r="C55" s="51" t="s">
        <v>55</v>
      </c>
      <c r="D55" s="76"/>
      <c r="E55" s="76"/>
    </row>
    <row r="56" spans="1:5" s="156" customFormat="1" ht="18.75" customHeight="1" x14ac:dyDescent="0.2">
      <c r="A56" s="265"/>
      <c r="B56" s="205"/>
      <c r="C56" s="38" t="s">
        <v>1</v>
      </c>
      <c r="D56" s="73">
        <f>D62</f>
        <v>-101022.39999999999</v>
      </c>
      <c r="E56" s="73">
        <f>E62</f>
        <v>-101947.4</v>
      </c>
    </row>
    <row r="57" spans="1:5" s="156" customFormat="1" ht="18.75" customHeight="1" x14ac:dyDescent="0.2">
      <c r="A57" s="265"/>
      <c r="B57" s="205"/>
      <c r="C57" s="38" t="s">
        <v>56</v>
      </c>
      <c r="D57" s="76"/>
      <c r="E57" s="76"/>
    </row>
    <row r="58" spans="1:5" s="156" customFormat="1" ht="18.75" customHeight="1" x14ac:dyDescent="0.2">
      <c r="A58" s="265"/>
      <c r="B58" s="205"/>
      <c r="C58" s="38" t="s">
        <v>4</v>
      </c>
      <c r="D58" s="73">
        <f>D62</f>
        <v>-101022.39999999999</v>
      </c>
      <c r="E58" s="73">
        <f>E62</f>
        <v>-101947.4</v>
      </c>
    </row>
    <row r="59" spans="1:5" s="156" customFormat="1" ht="18.75" customHeight="1" x14ac:dyDescent="0.2">
      <c r="A59" s="265"/>
      <c r="B59" s="205"/>
      <c r="C59" s="38" t="s">
        <v>62</v>
      </c>
      <c r="D59" s="73">
        <f>D62</f>
        <v>-101022.39999999999</v>
      </c>
      <c r="E59" s="73">
        <f>E62</f>
        <v>-101947.4</v>
      </c>
    </row>
    <row r="60" spans="1:5" s="156" customFormat="1" ht="18.75" customHeight="1" x14ac:dyDescent="0.2">
      <c r="A60" s="265"/>
      <c r="B60" s="205"/>
      <c r="C60" s="2" t="s">
        <v>63</v>
      </c>
      <c r="D60" s="73">
        <f>D62</f>
        <v>-101022.39999999999</v>
      </c>
      <c r="E60" s="73">
        <f>E62</f>
        <v>-101947.4</v>
      </c>
    </row>
    <row r="61" spans="1:5" s="156" customFormat="1" ht="18.75" customHeight="1" x14ac:dyDescent="0.2">
      <c r="A61" s="265"/>
      <c r="B61" s="205"/>
      <c r="C61" s="2" t="s">
        <v>64</v>
      </c>
      <c r="D61" s="73">
        <f>D62</f>
        <v>-101022.39999999999</v>
      </c>
      <c r="E61" s="73">
        <f>E62</f>
        <v>-101947.4</v>
      </c>
    </row>
    <row r="62" spans="1:5" s="156" customFormat="1" ht="18.75" customHeight="1" x14ac:dyDescent="0.2">
      <c r="A62" s="265"/>
      <c r="B62" s="206"/>
      <c r="C62" s="2" t="s">
        <v>94</v>
      </c>
      <c r="D62" s="73">
        <v>-101022.39999999999</v>
      </c>
      <c r="E62" s="73">
        <v>-101947.4</v>
      </c>
    </row>
    <row r="63" spans="1:5" s="156" customFormat="1" ht="18.75" customHeight="1" x14ac:dyDescent="0.2">
      <c r="A63" s="108"/>
      <c r="B63" s="108"/>
      <c r="C63" s="119"/>
      <c r="D63" s="160"/>
      <c r="E63" s="160"/>
    </row>
    <row r="64" spans="1:5" x14ac:dyDescent="0.2">
      <c r="A64" s="158"/>
      <c r="B64" s="159"/>
      <c r="C64" s="138" t="s">
        <v>113</v>
      </c>
      <c r="D64" s="151">
        <f t="shared" ref="D64:E64" si="11">D66+D67</f>
        <v>0</v>
      </c>
      <c r="E64" s="151">
        <f t="shared" si="11"/>
        <v>0</v>
      </c>
    </row>
    <row r="65" spans="1:5" x14ac:dyDescent="0.2">
      <c r="A65" s="136"/>
      <c r="B65" s="137"/>
      <c r="C65" s="112" t="s">
        <v>114</v>
      </c>
      <c r="D65" s="151"/>
      <c r="E65" s="151"/>
    </row>
    <row r="66" spans="1:5" x14ac:dyDescent="0.2">
      <c r="A66" s="136"/>
      <c r="B66" s="137"/>
      <c r="C66" s="139" t="s">
        <v>115</v>
      </c>
      <c r="D66" s="151">
        <f t="shared" ref="D66:E66" si="12">D68+D69</f>
        <v>0</v>
      </c>
      <c r="E66" s="151">
        <f t="shared" si="12"/>
        <v>0</v>
      </c>
    </row>
    <row r="67" spans="1:5" x14ac:dyDescent="0.2">
      <c r="A67" s="136"/>
      <c r="B67" s="137"/>
      <c r="C67" s="139" t="s">
        <v>116</v>
      </c>
      <c r="D67" s="151">
        <f t="shared" ref="D67:E67" si="13">D69+D70</f>
        <v>0</v>
      </c>
      <c r="E67" s="151">
        <f t="shared" si="13"/>
        <v>0</v>
      </c>
    </row>
    <row r="68" spans="1:5" x14ac:dyDescent="0.2">
      <c r="A68" s="143"/>
      <c r="B68" s="144"/>
      <c r="C68" s="138" t="s">
        <v>4</v>
      </c>
      <c r="D68" s="151">
        <f t="shared" ref="D68:E68" si="14">D70+D71</f>
        <v>0</v>
      </c>
      <c r="E68" s="151">
        <f t="shared" si="14"/>
        <v>0</v>
      </c>
    </row>
  </sheetData>
  <mergeCells count="12">
    <mergeCell ref="A6:E6"/>
    <mergeCell ref="D10:E10"/>
    <mergeCell ref="A18:E18"/>
    <mergeCell ref="B46:B53"/>
    <mergeCell ref="C8:E9"/>
    <mergeCell ref="C10:C11"/>
    <mergeCell ref="B55:B62"/>
    <mergeCell ref="B22:B32"/>
    <mergeCell ref="A20:A62"/>
    <mergeCell ref="A8:B8"/>
    <mergeCell ref="A10:B11"/>
    <mergeCell ref="B36:B44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7"/>
  <sheetViews>
    <sheetView topLeftCell="A4" workbookViewId="0">
      <selection activeCell="H10" sqref="H10:H11"/>
    </sheetView>
  </sheetViews>
  <sheetFormatPr defaultRowHeight="12.75" x14ac:dyDescent="0.2"/>
  <cols>
    <col min="1" max="1" width="2" style="178" customWidth="1"/>
    <col min="2" max="2" width="20.6640625" style="178" customWidth="1"/>
    <col min="3" max="3" width="31.5" style="178" customWidth="1"/>
    <col min="4" max="4" width="19.5" style="178" customWidth="1"/>
    <col min="5" max="5" width="10.83203125" style="178" customWidth="1"/>
    <col min="6" max="6" width="21" style="178" customWidth="1"/>
    <col min="7" max="7" width="25.33203125" style="178" customWidth="1"/>
    <col min="8" max="8" width="26" style="178" customWidth="1"/>
    <col min="9" max="9" width="24.33203125" style="178" customWidth="1"/>
    <col min="10" max="16384" width="9.33203125" style="178"/>
  </cols>
  <sheetData>
    <row r="3" spans="2:10" ht="16.5" x14ac:dyDescent="0.2">
      <c r="I3" s="3" t="s">
        <v>162</v>
      </c>
    </row>
    <row r="4" spans="2:10" ht="16.5" x14ac:dyDescent="0.3">
      <c r="I4" s="57" t="s">
        <v>37</v>
      </c>
    </row>
    <row r="5" spans="2:10" ht="16.5" x14ac:dyDescent="0.3">
      <c r="I5" s="57" t="s">
        <v>38</v>
      </c>
    </row>
    <row r="6" spans="2:10" ht="17.25" customHeight="1" x14ac:dyDescent="0.2">
      <c r="B6" s="168" t="s">
        <v>163</v>
      </c>
    </row>
    <row r="7" spans="2:10" ht="16.5" x14ac:dyDescent="0.2">
      <c r="B7" s="284" t="s">
        <v>120</v>
      </c>
      <c r="C7" s="284"/>
      <c r="D7" s="284"/>
      <c r="E7" s="284"/>
      <c r="F7" s="284"/>
      <c r="G7" s="284"/>
      <c r="H7" s="284"/>
      <c r="I7" s="284"/>
      <c r="J7" s="285"/>
    </row>
    <row r="8" spans="2:10" ht="21.75" customHeight="1" thickBot="1" x14ac:dyDescent="0.25">
      <c r="B8" s="286" t="s">
        <v>121</v>
      </c>
      <c r="C8" s="286"/>
      <c r="D8" s="286"/>
      <c r="E8" s="286"/>
      <c r="F8" s="286"/>
      <c r="G8" s="286"/>
      <c r="H8" s="286"/>
      <c r="I8" s="286"/>
      <c r="J8" s="285"/>
    </row>
    <row r="9" spans="2:10" ht="75" customHeight="1" thickBot="1" x14ac:dyDescent="0.25">
      <c r="B9" s="276" t="s">
        <v>122</v>
      </c>
      <c r="C9" s="277"/>
      <c r="D9" s="277"/>
      <c r="E9" s="277"/>
      <c r="F9" s="277"/>
      <c r="G9" s="287"/>
      <c r="H9" s="199" t="s">
        <v>57</v>
      </c>
      <c r="I9" s="200"/>
      <c r="J9" s="176"/>
    </row>
    <row r="10" spans="2:10" ht="22.5" customHeight="1" x14ac:dyDescent="0.2">
      <c r="B10" s="288" t="s">
        <v>167</v>
      </c>
      <c r="C10" s="288" t="s">
        <v>168</v>
      </c>
      <c r="D10" s="297" t="s">
        <v>169</v>
      </c>
      <c r="E10" s="298"/>
      <c r="F10" s="288" t="s">
        <v>170</v>
      </c>
      <c r="G10" s="288" t="s">
        <v>171</v>
      </c>
      <c r="H10" s="297" t="s">
        <v>172</v>
      </c>
      <c r="I10" s="288" t="s">
        <v>173</v>
      </c>
      <c r="J10" s="176"/>
    </row>
    <row r="11" spans="2:10" ht="22.5" customHeight="1" thickBot="1" x14ac:dyDescent="0.25">
      <c r="B11" s="289"/>
      <c r="C11" s="296"/>
      <c r="D11" s="299"/>
      <c r="E11" s="300"/>
      <c r="F11" s="289"/>
      <c r="G11" s="289"/>
      <c r="H11" s="299"/>
      <c r="I11" s="289"/>
      <c r="J11" s="176"/>
    </row>
    <row r="12" spans="2:10" ht="22.5" customHeight="1" thickBot="1" x14ac:dyDescent="0.25">
      <c r="B12" s="290" t="s">
        <v>123</v>
      </c>
      <c r="C12" s="291"/>
      <c r="D12" s="291"/>
      <c r="E12" s="291"/>
      <c r="F12" s="291"/>
      <c r="G12" s="291"/>
      <c r="H12" s="291"/>
      <c r="I12" s="169"/>
      <c r="J12" s="176"/>
    </row>
    <row r="13" spans="2:10" ht="17.25" thickBot="1" x14ac:dyDescent="0.25">
      <c r="B13" s="170" t="s">
        <v>124</v>
      </c>
      <c r="C13" s="171" t="s">
        <v>125</v>
      </c>
      <c r="D13" s="276" t="s">
        <v>126</v>
      </c>
      <c r="E13" s="292"/>
      <c r="F13" s="274" t="s">
        <v>127</v>
      </c>
      <c r="G13" s="293"/>
      <c r="H13" s="293"/>
      <c r="I13" s="169"/>
      <c r="J13" s="176"/>
    </row>
    <row r="14" spans="2:10" ht="24.75" customHeight="1" x14ac:dyDescent="0.2">
      <c r="B14" s="186" t="s">
        <v>174</v>
      </c>
      <c r="C14" s="187"/>
      <c r="D14" s="187"/>
      <c r="E14" s="187"/>
      <c r="F14" s="187"/>
      <c r="G14" s="187"/>
      <c r="H14" s="187"/>
      <c r="I14" s="294"/>
      <c r="J14" s="301"/>
    </row>
    <row r="15" spans="2:10" ht="24.75" customHeight="1" thickBot="1" x14ac:dyDescent="0.25">
      <c r="B15" s="302" t="s">
        <v>128</v>
      </c>
      <c r="C15" s="303"/>
      <c r="D15" s="303"/>
      <c r="E15" s="303"/>
      <c r="F15" s="303"/>
      <c r="G15" s="303"/>
      <c r="H15" s="303"/>
      <c r="I15" s="295"/>
      <c r="J15" s="301"/>
    </row>
    <row r="16" spans="2:10" ht="17.25" thickBot="1" x14ac:dyDescent="0.25">
      <c r="B16" s="278" t="s">
        <v>129</v>
      </c>
      <c r="C16" s="304"/>
      <c r="D16" s="305"/>
      <c r="E16" s="306"/>
      <c r="F16" s="306"/>
      <c r="G16" s="306"/>
      <c r="H16" s="306"/>
      <c r="I16" s="172"/>
      <c r="J16" s="176"/>
    </row>
    <row r="17" spans="2:10" ht="33.75" thickBot="1" x14ac:dyDescent="0.25">
      <c r="B17" s="170" t="s">
        <v>130</v>
      </c>
      <c r="C17" s="177" t="s">
        <v>131</v>
      </c>
      <c r="D17" s="274" t="s">
        <v>132</v>
      </c>
      <c r="E17" s="275"/>
      <c r="F17" s="177" t="s">
        <v>133</v>
      </c>
      <c r="G17" s="173">
        <v>350000</v>
      </c>
      <c r="H17" s="188">
        <v>-259</v>
      </c>
      <c r="I17" s="189">
        <f>+G17*H17/1000</f>
        <v>-90650</v>
      </c>
      <c r="J17" s="176"/>
    </row>
    <row r="18" spans="2:10" ht="33.75" thickBot="1" x14ac:dyDescent="0.25">
      <c r="B18" s="170" t="s">
        <v>134</v>
      </c>
      <c r="C18" s="177" t="s">
        <v>131</v>
      </c>
      <c r="D18" s="274" t="s">
        <v>135</v>
      </c>
      <c r="E18" s="275"/>
      <c r="F18" s="177" t="s">
        <v>133</v>
      </c>
      <c r="G18" s="173">
        <v>390000</v>
      </c>
      <c r="H18" s="188">
        <v>-134</v>
      </c>
      <c r="I18" s="189">
        <f t="shared" ref="I18:I37" si="0">+G18*H18/1000</f>
        <v>-52260</v>
      </c>
      <c r="J18" s="176"/>
    </row>
    <row r="19" spans="2:10" ht="33.75" thickBot="1" x14ac:dyDescent="0.25">
      <c r="B19" s="170" t="s">
        <v>136</v>
      </c>
      <c r="C19" s="177" t="s">
        <v>137</v>
      </c>
      <c r="D19" s="274" t="s">
        <v>138</v>
      </c>
      <c r="E19" s="282"/>
      <c r="F19" s="177" t="s">
        <v>133</v>
      </c>
      <c r="G19" s="173">
        <v>40000</v>
      </c>
      <c r="H19" s="188">
        <v>-1</v>
      </c>
      <c r="I19" s="189">
        <f t="shared" si="0"/>
        <v>-40</v>
      </c>
      <c r="J19" s="176"/>
    </row>
    <row r="20" spans="2:10" ht="33.75" thickBot="1" x14ac:dyDescent="0.25">
      <c r="B20" s="170" t="s">
        <v>160</v>
      </c>
      <c r="C20" s="177" t="s">
        <v>161</v>
      </c>
      <c r="D20" s="274" t="s">
        <v>135</v>
      </c>
      <c r="E20" s="275"/>
      <c r="F20" s="177" t="s">
        <v>133</v>
      </c>
      <c r="G20" s="173">
        <v>3100000</v>
      </c>
      <c r="H20" s="188">
        <v>1</v>
      </c>
      <c r="I20" s="189">
        <f t="shared" si="0"/>
        <v>3100</v>
      </c>
      <c r="J20" s="176"/>
    </row>
    <row r="21" spans="2:10" ht="17.25" thickBot="1" x14ac:dyDescent="0.25">
      <c r="B21" s="278" t="s">
        <v>139</v>
      </c>
      <c r="C21" s="279"/>
      <c r="D21" s="274"/>
      <c r="E21" s="275"/>
      <c r="F21" s="177"/>
      <c r="G21" s="177"/>
      <c r="H21" s="177"/>
      <c r="I21" s="189"/>
      <c r="J21" s="176"/>
    </row>
    <row r="22" spans="2:10" ht="25.5" customHeight="1" thickBot="1" x14ac:dyDescent="0.25">
      <c r="B22" s="278" t="s">
        <v>140</v>
      </c>
      <c r="C22" s="283"/>
      <c r="D22" s="283"/>
      <c r="E22" s="283"/>
      <c r="F22" s="283"/>
      <c r="G22" s="283"/>
      <c r="H22" s="283"/>
      <c r="I22" s="189"/>
      <c r="J22" s="176"/>
    </row>
    <row r="23" spans="2:10" ht="33.75" thickBot="1" x14ac:dyDescent="0.25">
      <c r="B23" s="170" t="s">
        <v>141</v>
      </c>
      <c r="C23" s="177" t="s">
        <v>142</v>
      </c>
      <c r="D23" s="274" t="s">
        <v>143</v>
      </c>
      <c r="E23" s="275"/>
      <c r="F23" s="177" t="s">
        <v>144</v>
      </c>
      <c r="G23" s="173">
        <v>418695660</v>
      </c>
      <c r="H23" s="188">
        <v>-1</v>
      </c>
      <c r="I23" s="189">
        <f t="shared" si="0"/>
        <v>-418695.66</v>
      </c>
      <c r="J23" s="176"/>
    </row>
    <row r="24" spans="2:10" ht="26.25" customHeight="1" thickBot="1" x14ac:dyDescent="0.25">
      <c r="B24" s="276" t="s">
        <v>145</v>
      </c>
      <c r="C24" s="277"/>
      <c r="D24" s="277"/>
      <c r="E24" s="277"/>
      <c r="F24" s="277"/>
      <c r="G24" s="277"/>
      <c r="H24" s="277"/>
      <c r="I24" s="189"/>
      <c r="J24" s="176"/>
    </row>
    <row r="25" spans="2:10" ht="50.25" thickBot="1" x14ac:dyDescent="0.25">
      <c r="B25" s="170" t="s">
        <v>146</v>
      </c>
      <c r="C25" s="177" t="s">
        <v>147</v>
      </c>
      <c r="D25" s="274" t="s">
        <v>143</v>
      </c>
      <c r="E25" s="275"/>
      <c r="F25" s="177" t="s">
        <v>144</v>
      </c>
      <c r="G25" s="173">
        <v>101947400</v>
      </c>
      <c r="H25" s="188">
        <v>-1</v>
      </c>
      <c r="I25" s="189">
        <f t="shared" si="0"/>
        <v>-101947.4</v>
      </c>
      <c r="J25" s="176"/>
    </row>
    <row r="26" spans="2:10" ht="17.25" thickBot="1" x14ac:dyDescent="0.25">
      <c r="B26" s="278" t="s">
        <v>148</v>
      </c>
      <c r="C26" s="279"/>
      <c r="D26" s="274"/>
      <c r="E26" s="293"/>
      <c r="F26" s="293"/>
      <c r="G26" s="293"/>
      <c r="H26" s="293"/>
      <c r="I26" s="189"/>
      <c r="J26" s="176"/>
    </row>
    <row r="27" spans="2:10" ht="23.25" customHeight="1" thickBot="1" x14ac:dyDescent="0.25">
      <c r="B27" s="278" t="s">
        <v>140</v>
      </c>
      <c r="C27" s="283"/>
      <c r="D27" s="283"/>
      <c r="E27" s="283"/>
      <c r="F27" s="283"/>
      <c r="G27" s="283"/>
      <c r="H27" s="283"/>
      <c r="I27" s="189"/>
      <c r="J27" s="176"/>
    </row>
    <row r="28" spans="2:10" ht="50.25" thickBot="1" x14ac:dyDescent="0.25">
      <c r="B28" s="170" t="s">
        <v>149</v>
      </c>
      <c r="C28" s="177" t="s">
        <v>150</v>
      </c>
      <c r="D28" s="274" t="s">
        <v>135</v>
      </c>
      <c r="E28" s="275"/>
      <c r="F28" s="177" t="s">
        <v>144</v>
      </c>
      <c r="G28" s="173">
        <v>4249760</v>
      </c>
      <c r="H28" s="188">
        <v>-1</v>
      </c>
      <c r="I28" s="189">
        <f t="shared" si="0"/>
        <v>-4249.76</v>
      </c>
      <c r="J28" s="176"/>
    </row>
    <row r="29" spans="2:10" ht="50.25" thickBot="1" x14ac:dyDescent="0.25">
      <c r="B29" s="170" t="s">
        <v>151</v>
      </c>
      <c r="C29" s="177" t="s">
        <v>152</v>
      </c>
      <c r="D29" s="274" t="s">
        <v>153</v>
      </c>
      <c r="E29" s="275"/>
      <c r="F29" s="177" t="s">
        <v>144</v>
      </c>
      <c r="G29" s="173">
        <v>2549800</v>
      </c>
      <c r="H29" s="188">
        <v>-1</v>
      </c>
      <c r="I29" s="189">
        <f t="shared" si="0"/>
        <v>-2549.8000000000002</v>
      </c>
      <c r="J29" s="176"/>
    </row>
    <row r="30" spans="2:10" ht="24.75" customHeight="1" thickBot="1" x14ac:dyDescent="0.25">
      <c r="B30" s="278" t="s">
        <v>154</v>
      </c>
      <c r="C30" s="283"/>
      <c r="D30" s="283"/>
      <c r="E30" s="283"/>
      <c r="F30" s="283"/>
      <c r="G30" s="283"/>
      <c r="H30" s="283"/>
      <c r="I30" s="189">
        <f t="shared" si="0"/>
        <v>0</v>
      </c>
      <c r="J30" s="176"/>
    </row>
    <row r="31" spans="2:10" ht="33.75" thickBot="1" x14ac:dyDescent="0.25">
      <c r="B31" s="170" t="s">
        <v>155</v>
      </c>
      <c r="C31" s="177" t="s">
        <v>156</v>
      </c>
      <c r="D31" s="274" t="s">
        <v>135</v>
      </c>
      <c r="E31" s="275"/>
      <c r="F31" s="177" t="s">
        <v>144</v>
      </c>
      <c r="G31" s="173">
        <v>14000000</v>
      </c>
      <c r="H31" s="177">
        <v>1</v>
      </c>
      <c r="I31" s="189">
        <f t="shared" si="0"/>
        <v>14000</v>
      </c>
      <c r="J31" s="176"/>
    </row>
    <row r="32" spans="2:10" ht="33.75" thickBot="1" x14ac:dyDescent="0.25">
      <c r="B32" s="170" t="s">
        <v>157</v>
      </c>
      <c r="C32" s="177" t="s">
        <v>158</v>
      </c>
      <c r="D32" s="274" t="s">
        <v>135</v>
      </c>
      <c r="E32" s="275"/>
      <c r="F32" s="177" t="s">
        <v>144</v>
      </c>
      <c r="G32" s="173">
        <v>27875000</v>
      </c>
      <c r="H32" s="177">
        <v>1</v>
      </c>
      <c r="I32" s="189">
        <f t="shared" si="0"/>
        <v>27875</v>
      </c>
      <c r="J32" s="176"/>
    </row>
    <row r="33" spans="2:10" ht="30" customHeight="1" thickBot="1" x14ac:dyDescent="0.25">
      <c r="B33" s="170" t="s">
        <v>175</v>
      </c>
      <c r="C33" s="177" t="s">
        <v>176</v>
      </c>
      <c r="D33" s="274" t="s">
        <v>135</v>
      </c>
      <c r="E33" s="275"/>
      <c r="F33" s="177" t="s">
        <v>144</v>
      </c>
      <c r="G33" s="173">
        <v>3000000</v>
      </c>
      <c r="H33" s="177">
        <v>1</v>
      </c>
      <c r="I33" s="189">
        <f>+G33*H33/1000</f>
        <v>3000</v>
      </c>
    </row>
    <row r="34" spans="2:10" s="194" customFormat="1" ht="50.25" thickBot="1" x14ac:dyDescent="0.25">
      <c r="B34" s="190" t="s">
        <v>177</v>
      </c>
      <c r="C34" s="191" t="s">
        <v>159</v>
      </c>
      <c r="D34" s="280" t="s">
        <v>135</v>
      </c>
      <c r="E34" s="281"/>
      <c r="F34" s="191" t="s">
        <v>144</v>
      </c>
      <c r="G34" s="192">
        <v>32000000</v>
      </c>
      <c r="H34" s="191">
        <v>1</v>
      </c>
      <c r="I34" s="189">
        <f t="shared" si="0"/>
        <v>32000</v>
      </c>
      <c r="J34" s="193"/>
    </row>
    <row r="35" spans="2:10" ht="50.25" thickBot="1" x14ac:dyDescent="0.25">
      <c r="B35" s="170" t="s">
        <v>178</v>
      </c>
      <c r="C35" s="177" t="s">
        <v>179</v>
      </c>
      <c r="D35" s="274" t="s">
        <v>135</v>
      </c>
      <c r="E35" s="275"/>
      <c r="F35" s="177" t="s">
        <v>144</v>
      </c>
      <c r="G35" s="173">
        <v>3850000</v>
      </c>
      <c r="H35" s="177">
        <v>1</v>
      </c>
      <c r="I35" s="189">
        <f t="shared" si="0"/>
        <v>3850</v>
      </c>
    </row>
    <row r="36" spans="2:10" ht="50.25" thickBot="1" x14ac:dyDescent="0.25">
      <c r="B36" s="170" t="s">
        <v>180</v>
      </c>
      <c r="C36" s="177" t="s">
        <v>179</v>
      </c>
      <c r="D36" s="274" t="s">
        <v>135</v>
      </c>
      <c r="E36" s="275"/>
      <c r="F36" s="177" t="s">
        <v>144</v>
      </c>
      <c r="G36" s="173">
        <v>1419600</v>
      </c>
      <c r="H36" s="177">
        <v>1</v>
      </c>
      <c r="I36" s="189">
        <f t="shared" si="0"/>
        <v>1419.6</v>
      </c>
    </row>
    <row r="37" spans="2:10" ht="50.25" thickBot="1" x14ac:dyDescent="0.25">
      <c r="B37" s="170" t="s">
        <v>181</v>
      </c>
      <c r="C37" s="177" t="s">
        <v>179</v>
      </c>
      <c r="D37" s="274" t="s">
        <v>135</v>
      </c>
      <c r="E37" s="275"/>
      <c r="F37" s="177" t="s">
        <v>144</v>
      </c>
      <c r="G37" s="173">
        <v>5148000</v>
      </c>
      <c r="H37" s="177">
        <v>1</v>
      </c>
      <c r="I37" s="189">
        <f t="shared" si="0"/>
        <v>5148</v>
      </c>
    </row>
  </sheetData>
  <mergeCells count="43">
    <mergeCell ref="D36:E36"/>
    <mergeCell ref="D37:E37"/>
    <mergeCell ref="D26:H26"/>
    <mergeCell ref="B27:H27"/>
    <mergeCell ref="D28:E28"/>
    <mergeCell ref="B30:H30"/>
    <mergeCell ref="D31:E31"/>
    <mergeCell ref="D35:E35"/>
    <mergeCell ref="J14:J15"/>
    <mergeCell ref="B15:H15"/>
    <mergeCell ref="B16:C16"/>
    <mergeCell ref="D16:H16"/>
    <mergeCell ref="D17:E17"/>
    <mergeCell ref="I10:I11"/>
    <mergeCell ref="B12:H12"/>
    <mergeCell ref="D13:E13"/>
    <mergeCell ref="F13:H13"/>
    <mergeCell ref="I14:I15"/>
    <mergeCell ref="B10:B11"/>
    <mergeCell ref="C10:C11"/>
    <mergeCell ref="D10:E11"/>
    <mergeCell ref="F10:F11"/>
    <mergeCell ref="G10:G11"/>
    <mergeCell ref="H10:H11"/>
    <mergeCell ref="B7:I7"/>
    <mergeCell ref="J7:J8"/>
    <mergeCell ref="B8:I8"/>
    <mergeCell ref="B9:G9"/>
    <mergeCell ref="H9:I9"/>
    <mergeCell ref="D19:E19"/>
    <mergeCell ref="D20:E20"/>
    <mergeCell ref="D18:E18"/>
    <mergeCell ref="B21:C21"/>
    <mergeCell ref="B22:H22"/>
    <mergeCell ref="D21:E21"/>
    <mergeCell ref="D23:E23"/>
    <mergeCell ref="B24:H24"/>
    <mergeCell ref="D25:E25"/>
    <mergeCell ref="B26:C26"/>
    <mergeCell ref="D34:E34"/>
    <mergeCell ref="D29:E29"/>
    <mergeCell ref="D32:E32"/>
    <mergeCell ref="D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Հավելված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https://mul2.gov.am/tasks/116259/oneclick/4_Havelvacner.xlsx?token=8b1146a74cd3775279a6e9876d152376</cp:keywords>
  <cp:lastModifiedBy>Marat Manucharyan</cp:lastModifiedBy>
  <cp:lastPrinted>2019-08-21T10:21:32Z</cp:lastPrinted>
  <dcterms:created xsi:type="dcterms:W3CDTF">2018-09-30T11:43:43Z</dcterms:created>
  <dcterms:modified xsi:type="dcterms:W3CDTF">2019-08-21T10:22:20Z</dcterms:modified>
</cp:coreProperties>
</file>