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1835"/>
  </bookViews>
  <sheets>
    <sheet name="1" sheetId="5" r:id="rId1"/>
    <sheet name="2" sheetId="9" r:id="rId2"/>
    <sheet name="3" sheetId="10" r:id="rId3"/>
    <sheet name="4" sheetId="8" r:id="rId4"/>
  </sheets>
  <definedNames>
    <definedName name="_xlnm._FilterDatabase" localSheetId="0" hidden="1">'1'!$A$9:$E$33</definedName>
    <definedName name="_xlnm._FilterDatabase" localSheetId="1" hidden="1">'2'!$A$9:$E$37</definedName>
    <definedName name="_xlnm._FilterDatabase" localSheetId="3" hidden="1">'4'!$B$10:$K$15</definedName>
    <definedName name="_xlnm.Print_Area" localSheetId="1">'2'!$A$1:$F$52</definedName>
  </definedNames>
  <calcPr calcId="162913"/>
</workbook>
</file>

<file path=xl/calcChain.xml><?xml version="1.0" encoding="utf-8"?>
<calcChain xmlns="http://schemas.openxmlformats.org/spreadsheetml/2006/main">
  <c r="E46" i="9" l="1"/>
  <c r="E25" i="10" s="1"/>
  <c r="E31" i="9"/>
  <c r="E20" i="10" s="1"/>
  <c r="E14" i="10" l="1"/>
  <c r="E21" i="5"/>
  <c r="E19" i="5" s="1"/>
  <c r="E18" i="5" s="1"/>
  <c r="E16" i="5" s="1"/>
  <c r="E14" i="5" s="1"/>
  <c r="E12" i="5" s="1"/>
  <c r="E28" i="5"/>
  <c r="E26" i="5" s="1"/>
  <c r="E24" i="5" s="1"/>
  <c r="E22" i="5" s="1"/>
  <c r="E10" i="5" l="1"/>
  <c r="J14" i="8"/>
  <c r="J12" i="8" l="1"/>
  <c r="J11" i="8" s="1"/>
</calcChain>
</file>

<file path=xl/sharedStrings.xml><?xml version="1.0" encoding="utf-8"?>
<sst xmlns="http://schemas.openxmlformats.org/spreadsheetml/2006/main" count="156" uniqueCount="111">
  <si>
    <t>Հավելված N 1</t>
  </si>
  <si>
    <t>տարի</t>
  </si>
  <si>
    <t>այդ թվում`</t>
  </si>
  <si>
    <t xml:space="preserve">ՀՀ կառավարության </t>
  </si>
  <si>
    <t>Բաժինը</t>
  </si>
  <si>
    <t>Խումբը</t>
  </si>
  <si>
    <t>Դասը</t>
  </si>
  <si>
    <t>ԸՆԴԱՄԵՆԸ` ԾԱԽՍԵՐ</t>
  </si>
  <si>
    <t>ԱՌՈՂՋԱՊԱՀՈՒԹՅՈՒՆ</t>
  </si>
  <si>
    <t>07</t>
  </si>
  <si>
    <t>01</t>
  </si>
  <si>
    <t>ՀՀ առողջապահության նախարարություն</t>
  </si>
  <si>
    <t>Ցուցանիշների փոփոխությունը (ավելացումները նշված են դրական նշանով, իսկ նվազեցումները` փակագծերում)</t>
  </si>
  <si>
    <t>Չափորոշիչներ</t>
  </si>
  <si>
    <t>ոչ ֆինանսական ցուցանիշներ</t>
  </si>
  <si>
    <t>Ծրագրային դասիչը</t>
  </si>
  <si>
    <t>X</t>
  </si>
  <si>
    <t>Բաժին 2</t>
  </si>
  <si>
    <t>Գերատեսչության կողմից իրականացվող քաղաքականության միջոցառումների ծրագրային խմբավորումը</t>
  </si>
  <si>
    <t>Ծրագիրը/քաղաքականության միջոցառումը</t>
  </si>
  <si>
    <t>ծրագիրը</t>
  </si>
  <si>
    <t>միջոցառումը</t>
  </si>
  <si>
    <t>Գործառական դասիչը (բաժին/խումբ/դաս)</t>
  </si>
  <si>
    <t>Ցուցանիշների փոփոխությունը (ավելացումները նշված են դրական նշանով, իսկ նվազեցումները` փակագծերում)</t>
  </si>
  <si>
    <t>Աղյուսակ  1</t>
  </si>
  <si>
    <t>ԾՐԱԳԻՐ</t>
  </si>
  <si>
    <t>Ցուցանիշների փոփոխությունը  (ավելացումները նշված են դրական նշանով, իսկ նվազեցումները` փակագծերում)</t>
  </si>
  <si>
    <t>Մատուցվող ծառայության վրա կատարվող ծախսը (հազար դրամ)</t>
  </si>
  <si>
    <t>Մատուցվող ծառայության նկարագրությունը</t>
  </si>
  <si>
    <t>Քանակական</t>
  </si>
  <si>
    <t>Որակական</t>
  </si>
  <si>
    <t>Ժամկետայնության</t>
  </si>
  <si>
    <t>Աղյուսակ  2</t>
  </si>
  <si>
    <t>Բյուջետային ծախսերի գործառական դասակարգման բաժինների, խմբերի և դասերի անվանումները</t>
  </si>
  <si>
    <t>Վերջնական արդյունքի նկարագրությունը </t>
  </si>
  <si>
    <t>Ծառայություն մատուցողի (մատուցողների) անվանումը</t>
  </si>
  <si>
    <t>Ծրագրի նկարագրությունը</t>
  </si>
  <si>
    <t>Վերջնական արդյունքի նկարագրությունը</t>
  </si>
  <si>
    <t>Ծառայություն մատուցողի անվանումը</t>
  </si>
  <si>
    <t>Քաղաքականության միջոցառումներ. Ծառայություններ</t>
  </si>
  <si>
    <t>Գնման առարկայի</t>
  </si>
  <si>
    <t>Գնման ձևը (ընթացակարգը)</t>
  </si>
  <si>
    <t>Չափի միավորը</t>
  </si>
  <si>
    <t>Միավորի գինը                 (ՀՀ դրամ)</t>
  </si>
  <si>
    <t>Քանակը</t>
  </si>
  <si>
    <t>Միջանցիկ կոդը` ըստ CPV դասակարգման</t>
  </si>
  <si>
    <t>անվանումը</t>
  </si>
  <si>
    <t>Ցուցանիշների փոփոխությունը (ավելացումները նշված են դրական նշանով, իսկ նվազեցումները` փակագծերում)                                 (հազ. դրամ)</t>
  </si>
  <si>
    <t>Բաժին 07</t>
  </si>
  <si>
    <t>որից`</t>
  </si>
  <si>
    <t>ֆինանսական ցուցանիշներ</t>
  </si>
  <si>
    <t>ՄԱՍ Գ: Նախարարի պատասխանատվության ներքո իրականացվող քաղաքականության միջոցառումների և ֆինանսական կառավարման արդյունքների ցուցանիշները </t>
  </si>
  <si>
    <t>1. Քաղաքականության միջոցառումներ </t>
  </si>
  <si>
    <t>1.1. Ծառայություններ</t>
  </si>
  <si>
    <t>Անվանումը </t>
  </si>
  <si>
    <t>Նկարագրությունը </t>
  </si>
  <si>
    <t>Ծրագիրը (ծրագրերը), որի (որոնց) շրջանակներում իրականացվում է քաղաքականության միջոցառումը </t>
  </si>
  <si>
    <t>11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</si>
  <si>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</si>
  <si>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</si>
  <si>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</si>
  <si>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</si>
  <si>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ՀՀ կառավարություն</t>
  </si>
  <si>
    <t>ՄԱՍ I. ԱՊՐԱՆՔՆԵՐ</t>
  </si>
  <si>
    <t>Հավելված N 3</t>
  </si>
  <si>
    <t xml:space="preserve">Տարի </t>
  </si>
  <si>
    <t xml:space="preserve">Առողջապահական և լաբորատոր նյութեր </t>
  </si>
  <si>
    <t xml:space="preserve">Դաս 01   </t>
  </si>
  <si>
    <t>04</t>
  </si>
  <si>
    <t>Հանրային առողջապահական ծառայություններ</t>
  </si>
  <si>
    <t>04. Իմունականխարգելման ազգային ծրագիր</t>
  </si>
  <si>
    <t>Իմունականխարգելման ազգային ծրագիր</t>
  </si>
  <si>
    <t>Բնակչության շրջանում սահմանված կառավարելի վարակիչ հիվանդությունների իմունականխարգելում՝ կառավարելի վարակիչ հիվանդություններով հիվանդացության նվազեցման և մահվան դեպքերի կանխման, ինչպես նաև կառավարելի վարակիչ հիվանդությունների նկատմամբ բնակչության կոլեկտիվ անընկալության ապահովման նպատակով</t>
  </si>
  <si>
    <t>Նախազորակոչային /15-16 տարեկան/ և զորակոչային /18 տարեկան/ պատվաստվածների թիվը</t>
  </si>
  <si>
    <t>Հնգավալենտ /ԱԿԴՓ-ՎՀԲ-ՀԻԲ/ 3 դեղաչափ պատվաստում ստացած երեխաների թիվը</t>
  </si>
  <si>
    <t>Պնևմոկոկային 3 դեղաչափ պատվաստում ստացած երեխաների թիվը</t>
  </si>
  <si>
    <t>Ռոտավիրուսային 2 դեղաչափ պատվաստում ստացած երեխաների թիվը</t>
  </si>
  <si>
    <t>Պոլիոմիելիտի 3 դեղաչափ պատվաստում ստացած երեխաների թիվը</t>
  </si>
  <si>
    <t>Կարմրուկի, կարմրախտի և խոզուկի դեմ 1 դեղաչափ պատվաստում ստացած երեխաների թիվը</t>
  </si>
  <si>
    <t>Տուբերկուլյոզի և հեպատիտ Բ-ի դեմ պատվաստված երեխաների մասնաբաժինը 11 ամսական 29 օրական երեխաների թվում, տոկոս</t>
  </si>
  <si>
    <t>Կարմրուկի, կարմրախտի և խոզուկի դեմ առաջին դեղաչափը պատվաստված երեխաների մասնաբաժինը 23 ամսական 29 օրական երեխաների թվում, տոկոս</t>
  </si>
  <si>
    <t>Հնգավալենտ /ԱԿԴՓ-ՎՀԲ-ՀԻԲ/ 3 դեղաչափ պատվաստում ստացած երեխաների մասնաբաժինը 11 ամսական 29 օրական երեխաների թվում, տոկոս</t>
  </si>
  <si>
    <t>Ռոտավիրուսային 2 դեղաչափ պատվաստում ստացած երեխաների մասնաբաժինը 11 ամսական 29 օրական երեխաների թվում</t>
  </si>
  <si>
    <t>Պոլիոմիելիտի 3 դեղաչափ պատվաստում ստացած երեխաների մասնաբաժինը 11 ամսական 29 օրական երեխաների թվում, տոկոս</t>
  </si>
  <si>
    <t>Ազգային մակարդակում պատվաստանյութերի մատակարարման ընդհատում, ամիս</t>
  </si>
  <si>
    <t>Դրամաշնորհ «Հիվանդությունների վերահսկման և կանխարգելման ազգային կենտրոն» պետական ոչ առևտրային կազմակերպությանը</t>
  </si>
  <si>
    <t>1003 Հանրային առողջության պահպանման ծրագիր</t>
  </si>
  <si>
    <t>«Պոլիոմիելիտից ազատ» երկրի կարգավիճակի պահպանում, կարմրուկի/կարմրախտի տեղական և փայտացման դեպքերի, ինչպես նաև մինչև 14 տարեկան երեխաների շրջանում սուր հեպատիտ Բ-ի դեպքերի բացակայություն, կառավարելի վարակիչ հիվանդությունների նկատմամբ բնակչության անընկալության ապահովում</t>
  </si>
  <si>
    <t xml:space="preserve">«Հիվանդությունների վերահսկման և կանխարգելման ազգային կենտրոն» ՊՈԱԿ </t>
  </si>
  <si>
    <t>Հանրային առողջության պահպանման ծրագիր</t>
  </si>
  <si>
    <t>Հանրային առողջության պահպանման, հիգիենիկ և հակահամաճարակային անվտանգության և մոնիտորինգի ծառայություններ</t>
  </si>
  <si>
    <t>Հայաստանի Հանրապետությունում բնակչության սանիտարահամաճարակային անվտանգության կայուն ապահովում, «Պոլիոմիելիտից ազատ» երկրի կարգավիճակի պահպանում, կարմրուկի և կարմրախտի տեղական փայտացման դեպքերի, ինչպես նաև մինչև 14 տարեկան երեխաների շրջանում սուր հեպատիտ Բ-ի դեպքերի բացակայություն, մալարիայի կրկին արմատավորման կանխարգելում, կառավարելի վարակիչ հիվանդությունների նկատմամբ բնակչության անընկալության ապահովում, վարակիչ հիվանդությունների օջախներում երկրորդ գաղտնի շրջանում կրկնակի դեպքերի բացառում, մարդու օրգանիզմի շրջակա միջավայրի վնասակար և վտանգավոր գործոնների ազդեցության բացառում և նվազեցում, մարդու և նրա ապագա սերունդների կենսունակության համար բարենպաստ պայմանների ապահովում (հիվանդությունների տարածման արգելակում և հակադարձում), դոնորական արյան վարակային անվտանգության ապահովում</t>
  </si>
  <si>
    <t>«Հիվանդությունների վերահսկման և կանխարգելման ազգային կենտրոն» ՊՈԱԿ</t>
  </si>
  <si>
    <t>Խումբ 04</t>
  </si>
  <si>
    <t>33651258/1</t>
  </si>
  <si>
    <t>Տուլարեմիայի պատվաստանյութ</t>
  </si>
  <si>
    <t>2018 թվականի ----- N ----Ն որոշման</t>
  </si>
  <si>
    <t>«ՀԱՅԱՍՏԱՆԻ ՀԱՆՐԱՊԵՏՈՒԹՅԱՆ  2018 ԹՎԱԿԱՆԻ ՊԵՏԱԿԱՆ ԲՅՈՒՋԵԻ ՄԱՍԻՆ» ՀԱՅԱՍՏԱՆԻ ՀԱՆՐԱՊԵՏՈՒԹՅԱՆ ՕՐԵՆՔԻ N 1 ՀԱՎԵԼՎԱԾՈՒՄ ԿԱՏԱՐՎՈՂ ՎԵՐԱԲԱՇԽՈՒՄԸ ԵՎ ՀԱՅԱՍՏԱՆԻ ՀԱՆՐԱՊԵՏՈՒԹՅԱՆ ԿԱՌԱՎԱՐՈՒԹՅԱՆ 2017 ԹՎԱԿԱՆԻ ԴԵԿՏԵՄԲԵՐԻ 28-Ի N 1717-Ն ՈՐՈՇՄԱՆ N 5 ՀԱՎԵԼՎԱԾՈՒՄ ԿԱՏԱՐՎՈՂ ՓՈՓՈԽՈՒԹՅՈՒՆՆԵՐԸ ԵՎ ԼՐԱՑՈՒՄՆԵՐԸ</t>
  </si>
  <si>
    <t>ՀԱՅԱՍՏԱՆԻ ՀԱՆՐԱՊԵՏՈՒԹՅԱՆ ԿԱՌԱՎԱՐՈՒԹՅԱՆ 2017 ԹՎԱԿԱՆԻ ԴԵԿՏԵՄԲԵՐԻ 28-Ի N 1717-Ն ՈՐՈՇՄԱՆ N 12 ՀԱՎԵԼՎԱԾՈՒՄ ԿԱՏԱՐՎՈՂ ՓՈՓՈԽՈՒԹՅՈՒՆՆԵՐԸ ԵՎ ԼՐԱՑՈՒՄՆԵՐԸ</t>
  </si>
  <si>
    <t>ԲՄ</t>
  </si>
  <si>
    <t>դոզա</t>
  </si>
  <si>
    <t>ՀԱՅԱՍՏԱՆԻ ՀԱՆՐԱՊԵՏՈՒԹՅԱՆ ԿԱՌԱՎԱՐՈՒԹՅԱՆ 2017 ԹՎԱԿԱՆԻ ԴԵԿՏԵՄԲԵՐԻ 28-Ի N 1717-Ն ՈՐՈՇՄԱՆ N 11 ՀԱՎԵԼՎԱԾԻ N 11.9 ԱՂՅՈՒՍԱԿՈՒՄ ԿԱՏԱՐՎՈՂ ՓՈՓՈԽՈՒԹՅՈՒՆՆԵՐԸ ԵՎ ԼՐԱՑՈՒՄՆԵՐԸ</t>
  </si>
  <si>
    <t>ՀԱՅԱՍՏԱՆԻ ՀԱՆՐԱՊԵՏՈՒԹՅԱՆ ԿԱՌԱՎԱՐՈՒԹՅԱՆ 2017 ԹՎԱԿԱՆԻ ԴԵԿՏԵՄԲԵՐԻ 28-Ի N 1717-Ն ՈՐՈՇՄԱՆ N 11 ՀԱՎԵԼՎԱԾԻ N 12 ԱՂՅՈՒՍԱԿՈՒՄ ԿԱՏԱՐՎՈՂ ՓՈՓՈԽՈՒԹՅՈՒՆՆԵՐԸ ԵՎ ԼՐԱՑՈՒՄՆԵՐԸ</t>
  </si>
  <si>
    <t>ՀՀ 2018 թվականի պետական բյուջե (հազար դրամ)</t>
  </si>
  <si>
    <t>ԱԾ02</t>
  </si>
  <si>
    <t>03. Իմունականխարգելման ազգային ծրագիր</t>
  </si>
  <si>
    <t>ԱԾ05</t>
  </si>
  <si>
    <t>Հավելված N 2</t>
  </si>
  <si>
    <t xml:space="preserve">Պատվաստումներ տուլարեմիայի դեմ նախազորակոչային և զորակոչային տարիքի անձանց շրջանում տուլարեմիա հիվանդության նկատմամբ անընկալության ապահովման նպատակով </t>
  </si>
  <si>
    <t>Տուլարեմիայի դեմ պատվաստում ստացած նախազորակոչային  և զորակոչային տարիքի անձանց թիվը</t>
  </si>
  <si>
    <t>Մշակված չէ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</si>
</sst>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_);\(#,##0.0\)"/>
    <numFmt numFmtId="165" formatCode="#,##0.0;\ \(#,##0.0\)"/>
    <numFmt numFmtId="166" formatCode="#,##0.0"/>
  </numFmts>
  <fonts count="16" x14ac:knownFonts="1">
    <font>
      <sz val="11"/>
      <color theme="1"/>
      <name val="Calibri"/>
      <family val="2"/>
      <scheme val="minor"/>
    </font>
    <font>
      <sz val="12"/>
      <name val="GHEA Grapalat"/>
      <family val="3"/>
    </font>
    <font>
      <b/>
      <sz val="12"/>
      <name val="GHEA Grapalat"/>
      <family val="3"/>
    </font>
    <font>
      <u/>
      <sz val="12"/>
      <name val="GHEA Grapalat"/>
      <family val="3"/>
    </font>
    <font>
      <sz val="12"/>
      <color indexed="10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b/>
      <sz val="11"/>
      <name val="GHEA Grapalat"/>
      <family val="3"/>
    </font>
    <font>
      <b/>
      <sz val="10"/>
      <name val="GHEA Grapalat"/>
      <family val="3"/>
    </font>
    <font>
      <u/>
      <sz val="10"/>
      <name val="GHEA Grapalat"/>
      <family val="3"/>
    </font>
    <font>
      <sz val="14"/>
      <name val="GHEA Grapalat"/>
      <family val="3"/>
    </font>
    <font>
      <b/>
      <u/>
      <sz val="12"/>
      <name val="GHEA Grapalat"/>
      <family val="3"/>
    </font>
    <font>
      <u/>
      <sz val="11"/>
      <name val="GHEA Grapalat"/>
      <family val="3"/>
    </font>
    <font>
      <sz val="11"/>
      <color indexed="1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7" fillId="0" borderId="0"/>
  </cellStyleXfs>
  <cellXfs count="149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4" fillId="2" borderId="0" xfId="0" applyFont="1" applyFill="1"/>
    <xf numFmtId="0" fontId="5" fillId="0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 wrapText="1"/>
    </xf>
    <xf numFmtId="0" fontId="5" fillId="3" borderId="5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justify" vertical="center" wrapText="1"/>
    </xf>
    <xf numFmtId="0" fontId="6" fillId="0" borderId="0" xfId="0" applyFont="1" applyFill="1" applyAlignment="1">
      <alignment vertical="top"/>
    </xf>
    <xf numFmtId="0" fontId="9" fillId="0" borderId="0" xfId="0" applyFont="1" applyFill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center" vertical="top" wrapText="1"/>
    </xf>
    <xf numFmtId="49" fontId="1" fillId="2" borderId="4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vertical="top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vertical="center" wrapText="1"/>
    </xf>
    <xf numFmtId="49" fontId="2" fillId="2" borderId="8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  <xf numFmtId="0" fontId="12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/>
    <xf numFmtId="165" fontId="6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/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2" borderId="0" xfId="0" applyFont="1" applyFill="1" applyAlignment="1">
      <alignment horizontal="center" vertical="center"/>
    </xf>
    <xf numFmtId="165" fontId="6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wrapText="1"/>
    </xf>
    <xf numFmtId="0" fontId="6" fillId="2" borderId="5" xfId="0" applyFont="1" applyFill="1" applyBorder="1" applyAlignment="1">
      <alignment horizontal="center" vertical="center" wrapText="1"/>
    </xf>
    <xf numFmtId="165" fontId="5" fillId="0" borderId="0" xfId="0" applyNumberFormat="1" applyFont="1" applyFill="1"/>
    <xf numFmtId="0" fontId="15" fillId="2" borderId="0" xfId="0" applyFont="1" applyFill="1" applyAlignment="1">
      <alignment vertical="center"/>
    </xf>
    <xf numFmtId="165" fontId="1" fillId="0" borderId="1" xfId="0" applyNumberFormat="1" applyFont="1" applyFill="1" applyBorder="1" applyAlignment="1">
      <alignment wrapText="1"/>
    </xf>
    <xf numFmtId="165" fontId="1" fillId="0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left" vertical="center" wrapText="1" indent="5"/>
    </xf>
    <xf numFmtId="0" fontId="2" fillId="2" borderId="0" xfId="0" applyFont="1" applyFill="1"/>
    <xf numFmtId="166" fontId="6" fillId="2" borderId="0" xfId="0" applyNumberFormat="1" applyFont="1" applyFill="1" applyAlignment="1">
      <alignment vertical="center"/>
    </xf>
    <xf numFmtId="166" fontId="5" fillId="0" borderId="0" xfId="0" applyNumberFormat="1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165" fontId="2" fillId="0" borderId="1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right"/>
    </xf>
    <xf numFmtId="166" fontId="1" fillId="2" borderId="0" xfId="0" applyNumberFormat="1" applyFont="1" applyFill="1"/>
    <xf numFmtId="0" fontId="1" fillId="2" borderId="1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0" fillId="2" borderId="2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7" xfId="0" applyNumberFormat="1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tabSelected="1" view="pageBreakPreview" zoomScale="60" zoomScaleNormal="7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E37" sqref="E37:E38"/>
    </sheetView>
  </sheetViews>
  <sheetFormatPr defaultColWidth="9.140625" defaultRowHeight="17.25" x14ac:dyDescent="0.3"/>
  <cols>
    <col min="1" max="1" width="10.42578125" style="4" customWidth="1"/>
    <col min="2" max="3" width="9.140625" style="4"/>
    <col min="4" max="4" width="80.140625" style="4" customWidth="1"/>
    <col min="5" max="5" width="27.5703125" style="4" customWidth="1"/>
    <col min="6" max="6" width="9.140625" style="37"/>
    <col min="7" max="7" width="10.5703125" style="37" bestFit="1" customWidth="1"/>
    <col min="8" max="8" width="13.7109375" style="37" bestFit="1" customWidth="1"/>
    <col min="9" max="9" width="12.7109375" style="37" bestFit="1" customWidth="1"/>
    <col min="10" max="16384" width="9.140625" style="37"/>
  </cols>
  <sheetData>
    <row r="1" spans="1:5" x14ac:dyDescent="0.3">
      <c r="A1" s="36"/>
      <c r="B1" s="37"/>
      <c r="C1" s="37"/>
      <c r="D1" s="38"/>
      <c r="E1" s="80" t="s">
        <v>0</v>
      </c>
    </row>
    <row r="2" spans="1:5" x14ac:dyDescent="0.3">
      <c r="A2" s="36"/>
      <c r="B2" s="39"/>
      <c r="C2" s="37"/>
      <c r="D2" s="38"/>
      <c r="E2" s="80" t="s">
        <v>3</v>
      </c>
    </row>
    <row r="3" spans="1:5" x14ac:dyDescent="0.3">
      <c r="A3" s="36"/>
      <c r="B3" s="39"/>
      <c r="C3" s="37"/>
      <c r="E3" s="79" t="s">
        <v>96</v>
      </c>
    </row>
    <row r="4" spans="1:5" x14ac:dyDescent="0.3">
      <c r="A4" s="36"/>
      <c r="B4" s="39"/>
      <c r="C4" s="37"/>
      <c r="D4" s="40"/>
      <c r="E4" s="78"/>
    </row>
    <row r="5" spans="1:5" ht="72.75" customHeight="1" x14ac:dyDescent="0.3">
      <c r="A5" s="99" t="s">
        <v>97</v>
      </c>
      <c r="B5" s="99"/>
      <c r="C5" s="99"/>
      <c r="D5" s="99"/>
      <c r="E5" s="99"/>
    </row>
    <row r="6" spans="1:5" x14ac:dyDescent="0.3">
      <c r="A6" s="37"/>
      <c r="B6" s="37"/>
      <c r="C6" s="37"/>
      <c r="D6" s="37"/>
      <c r="E6" s="37"/>
    </row>
    <row r="7" spans="1:5" ht="106.5" customHeight="1" x14ac:dyDescent="0.3">
      <c r="A7" s="95" t="s">
        <v>4</v>
      </c>
      <c r="B7" s="95" t="s">
        <v>5</v>
      </c>
      <c r="C7" s="95" t="s">
        <v>6</v>
      </c>
      <c r="D7" s="97" t="s">
        <v>33</v>
      </c>
      <c r="E7" s="82" t="s">
        <v>26</v>
      </c>
    </row>
    <row r="8" spans="1:5" ht="27" customHeight="1" x14ac:dyDescent="0.3">
      <c r="A8" s="96"/>
      <c r="B8" s="96"/>
      <c r="C8" s="96"/>
      <c r="D8" s="98"/>
      <c r="E8" s="82" t="s">
        <v>65</v>
      </c>
    </row>
    <row r="9" spans="1:5" x14ac:dyDescent="0.3">
      <c r="A9" s="3">
        <v>1</v>
      </c>
      <c r="B9" s="3">
        <v>2</v>
      </c>
      <c r="C9" s="3">
        <v>3</v>
      </c>
      <c r="D9" s="21">
        <v>4</v>
      </c>
      <c r="E9" s="81">
        <v>5</v>
      </c>
    </row>
    <row r="10" spans="1:5" s="41" customFormat="1" ht="22.5" customHeight="1" x14ac:dyDescent="0.35">
      <c r="A10" s="63"/>
      <c r="B10" s="63"/>
      <c r="C10" s="63"/>
      <c r="D10" s="64" t="s">
        <v>7</v>
      </c>
      <c r="E10" s="84">
        <f>+ROUND(E12+E22,1)</f>
        <v>0</v>
      </c>
    </row>
    <row r="11" spans="1:5" x14ac:dyDescent="0.3">
      <c r="A11" s="22"/>
      <c r="B11" s="22"/>
      <c r="C11" s="23"/>
      <c r="D11" s="83" t="s">
        <v>2</v>
      </c>
      <c r="E11" s="47"/>
    </row>
    <row r="12" spans="1:5" x14ac:dyDescent="0.3">
      <c r="A12" s="28" t="s">
        <v>9</v>
      </c>
      <c r="B12" s="29"/>
      <c r="C12" s="30"/>
      <c r="D12" s="34" t="s">
        <v>8</v>
      </c>
      <c r="E12" s="48">
        <f>E14</f>
        <v>-28710</v>
      </c>
    </row>
    <row r="13" spans="1:5" x14ac:dyDescent="0.3">
      <c r="A13" s="25"/>
      <c r="B13" s="25"/>
      <c r="C13" s="26"/>
      <c r="D13" s="33" t="s">
        <v>2</v>
      </c>
      <c r="E13" s="67"/>
    </row>
    <row r="14" spans="1:5" x14ac:dyDescent="0.3">
      <c r="A14" s="25"/>
      <c r="B14" s="24" t="s">
        <v>68</v>
      </c>
      <c r="C14" s="27"/>
      <c r="D14" s="33" t="s">
        <v>69</v>
      </c>
      <c r="E14" s="46">
        <f>E16</f>
        <v>-28710</v>
      </c>
    </row>
    <row r="15" spans="1:5" x14ac:dyDescent="0.3">
      <c r="A15" s="25"/>
      <c r="B15" s="24"/>
      <c r="C15" s="27"/>
      <c r="D15" s="35" t="s">
        <v>2</v>
      </c>
      <c r="E15" s="71"/>
    </row>
    <row r="16" spans="1:5" x14ac:dyDescent="0.3">
      <c r="A16" s="25"/>
      <c r="B16" s="24"/>
      <c r="C16" s="27" t="s">
        <v>10</v>
      </c>
      <c r="D16" s="33" t="s">
        <v>69</v>
      </c>
      <c r="E16" s="72">
        <f>E18</f>
        <v>-28710</v>
      </c>
    </row>
    <row r="17" spans="1:5" x14ac:dyDescent="0.3">
      <c r="A17" s="25"/>
      <c r="B17" s="24"/>
      <c r="C17" s="27"/>
      <c r="D17" s="35" t="s">
        <v>2</v>
      </c>
      <c r="E17" s="71"/>
    </row>
    <row r="18" spans="1:5" x14ac:dyDescent="0.3">
      <c r="A18" s="25"/>
      <c r="B18" s="24"/>
      <c r="C18" s="27"/>
      <c r="D18" s="2" t="s">
        <v>105</v>
      </c>
      <c r="E18" s="46">
        <f>E19</f>
        <v>-28710</v>
      </c>
    </row>
    <row r="19" spans="1:5" x14ac:dyDescent="0.3">
      <c r="A19" s="25"/>
      <c r="B19" s="24"/>
      <c r="C19" s="27"/>
      <c r="D19" s="73" t="s">
        <v>11</v>
      </c>
      <c r="E19" s="46">
        <f>E21</f>
        <v>-28710</v>
      </c>
    </row>
    <row r="20" spans="1:5" x14ac:dyDescent="0.3">
      <c r="A20" s="25"/>
      <c r="B20" s="24"/>
      <c r="C20" s="27"/>
      <c r="D20" s="73" t="s">
        <v>49</v>
      </c>
      <c r="E20" s="46"/>
    </row>
    <row r="21" spans="1:5" x14ac:dyDescent="0.3">
      <c r="A21" s="25"/>
      <c r="B21" s="24"/>
      <c r="C21" s="27"/>
      <c r="D21" s="74" t="s">
        <v>66</v>
      </c>
      <c r="E21" s="46">
        <f>-28710</f>
        <v>-28710</v>
      </c>
    </row>
    <row r="22" spans="1:5" x14ac:dyDescent="0.3">
      <c r="A22" s="31" t="s">
        <v>57</v>
      </c>
      <c r="B22" s="32"/>
      <c r="C22" s="32"/>
      <c r="D22" s="34" t="s">
        <v>58</v>
      </c>
      <c r="E22" s="48">
        <f>E24</f>
        <v>28710</v>
      </c>
    </row>
    <row r="23" spans="1:5" x14ac:dyDescent="0.3">
      <c r="A23" s="15"/>
      <c r="B23" s="16"/>
      <c r="C23" s="16"/>
      <c r="D23" s="73" t="s">
        <v>49</v>
      </c>
      <c r="E23" s="49"/>
    </row>
    <row r="24" spans="1:5" x14ac:dyDescent="0.3">
      <c r="A24" s="16"/>
      <c r="B24" s="15" t="s">
        <v>10</v>
      </c>
      <c r="C24" s="16"/>
      <c r="D24" s="33" t="s">
        <v>59</v>
      </c>
      <c r="E24" s="46">
        <f>E26</f>
        <v>28710</v>
      </c>
    </row>
    <row r="25" spans="1:5" x14ac:dyDescent="0.3">
      <c r="A25" s="16"/>
      <c r="B25" s="15"/>
      <c r="C25" s="16"/>
      <c r="D25" s="73" t="s">
        <v>49</v>
      </c>
      <c r="E25" s="49"/>
    </row>
    <row r="26" spans="1:5" x14ac:dyDescent="0.3">
      <c r="A26" s="35"/>
      <c r="B26" s="35"/>
      <c r="C26" s="15" t="s">
        <v>10</v>
      </c>
      <c r="D26" s="35" t="s">
        <v>60</v>
      </c>
      <c r="E26" s="46">
        <f>E28</f>
        <v>28710</v>
      </c>
    </row>
    <row r="27" spans="1:5" x14ac:dyDescent="0.3">
      <c r="A27" s="17"/>
      <c r="B27" s="17"/>
      <c r="C27" s="17"/>
      <c r="D27" s="18" t="s">
        <v>2</v>
      </c>
      <c r="E27" s="49"/>
    </row>
    <row r="28" spans="1:5" x14ac:dyDescent="0.3">
      <c r="A28" s="20"/>
      <c r="B28" s="35"/>
      <c r="C28" s="35"/>
      <c r="D28" s="19" t="s">
        <v>61</v>
      </c>
      <c r="E28" s="50">
        <f>E29</f>
        <v>28710</v>
      </c>
    </row>
    <row r="29" spans="1:5" x14ac:dyDescent="0.3">
      <c r="A29" s="20"/>
      <c r="B29" s="35"/>
      <c r="C29" s="35"/>
      <c r="D29" s="35" t="s">
        <v>62</v>
      </c>
      <c r="E29" s="46">
        <v>28710</v>
      </c>
    </row>
    <row r="30" spans="1:5" x14ac:dyDescent="0.3">
      <c r="A30" s="39"/>
      <c r="B30" s="37"/>
      <c r="C30" s="37"/>
      <c r="D30" s="37"/>
      <c r="E30" s="37"/>
    </row>
  </sheetData>
  <autoFilter ref="A9:E33"/>
  <mergeCells count="5">
    <mergeCell ref="B7:B8"/>
    <mergeCell ref="C7:C8"/>
    <mergeCell ref="D7:D8"/>
    <mergeCell ref="A5:E5"/>
    <mergeCell ref="A7:A8"/>
  </mergeCells>
  <phoneticPr fontId="0" type="noConversion"/>
  <pageMargins left="0.15748031496062992" right="0.15748031496062992" top="0.31496062992125984" bottom="0.15748031496062992" header="0.31496062992125984" footer="0.31496062992125984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zoomScale="60" zoomScaleNormal="70" workbookViewId="0">
      <selection activeCell="B59" sqref="B59"/>
    </sheetView>
  </sheetViews>
  <sheetFormatPr defaultColWidth="9.140625" defaultRowHeight="17.25" x14ac:dyDescent="0.3"/>
  <cols>
    <col min="1" max="1" width="12.5703125" style="37" customWidth="1"/>
    <col min="2" max="2" width="17.42578125" style="37" customWidth="1"/>
    <col min="3" max="3" width="110.85546875" style="37" customWidth="1"/>
    <col min="4" max="4" width="17.28515625" style="37" customWidth="1"/>
    <col min="5" max="5" width="16.85546875" style="37" customWidth="1"/>
    <col min="6" max="6" width="10" style="37" bestFit="1" customWidth="1"/>
    <col min="7" max="16384" width="9.140625" style="37"/>
  </cols>
  <sheetData>
    <row r="1" spans="1:5" x14ac:dyDescent="0.3">
      <c r="A1" s="101"/>
      <c r="D1" s="92" t="s">
        <v>107</v>
      </c>
    </row>
    <row r="2" spans="1:5" x14ac:dyDescent="0.3">
      <c r="A2" s="101"/>
      <c r="B2" s="39"/>
      <c r="D2" s="80" t="s">
        <v>3</v>
      </c>
    </row>
    <row r="3" spans="1:5" x14ac:dyDescent="0.3">
      <c r="A3" s="101"/>
      <c r="B3" s="39"/>
      <c r="D3" s="80" t="s">
        <v>96</v>
      </c>
    </row>
    <row r="4" spans="1:5" x14ac:dyDescent="0.3">
      <c r="A4" s="86"/>
      <c r="B4" s="39"/>
      <c r="D4" s="79" t="s">
        <v>24</v>
      </c>
    </row>
    <row r="5" spans="1:5" ht="40.5" customHeight="1" x14ac:dyDescent="0.3">
      <c r="A5" s="99" t="s">
        <v>101</v>
      </c>
      <c r="B5" s="99"/>
      <c r="C5" s="99"/>
      <c r="D5" s="99"/>
      <c r="E5" s="99"/>
    </row>
    <row r="6" spans="1:5" x14ac:dyDescent="0.3">
      <c r="A6" s="79"/>
    </row>
    <row r="7" spans="1:5" ht="81" customHeight="1" x14ac:dyDescent="0.3">
      <c r="A7" s="102" t="s">
        <v>13</v>
      </c>
      <c r="B7" s="103"/>
      <c r="C7" s="104"/>
      <c r="D7" s="111" t="s">
        <v>12</v>
      </c>
      <c r="E7" s="111"/>
    </row>
    <row r="8" spans="1:5" ht="66.75" customHeight="1" x14ac:dyDescent="0.3">
      <c r="A8" s="105"/>
      <c r="B8" s="106"/>
      <c r="C8" s="107"/>
      <c r="D8" s="85" t="s">
        <v>14</v>
      </c>
      <c r="E8" s="85" t="s">
        <v>50</v>
      </c>
    </row>
    <row r="9" spans="1:5" ht="27.75" customHeight="1" x14ac:dyDescent="0.3">
      <c r="A9" s="108"/>
      <c r="B9" s="109"/>
      <c r="C9" s="110"/>
      <c r="D9" s="85" t="s">
        <v>1</v>
      </c>
      <c r="E9" s="85" t="s">
        <v>1</v>
      </c>
    </row>
    <row r="10" spans="1:5" x14ac:dyDescent="0.3">
      <c r="A10" s="112" t="s">
        <v>51</v>
      </c>
      <c r="B10" s="112"/>
      <c r="C10" s="112"/>
      <c r="D10" s="112"/>
      <c r="E10" s="112"/>
    </row>
    <row r="11" spans="1:5" ht="17.25" customHeight="1" x14ac:dyDescent="0.3">
      <c r="A11" s="100" t="s">
        <v>52</v>
      </c>
      <c r="B11" s="100"/>
      <c r="C11" s="100"/>
      <c r="D11" s="100"/>
      <c r="E11" s="100"/>
    </row>
    <row r="12" spans="1:5" s="75" customFormat="1" ht="18" customHeight="1" x14ac:dyDescent="0.3">
      <c r="A12" s="100" t="s">
        <v>53</v>
      </c>
      <c r="B12" s="100"/>
      <c r="C12" s="100"/>
      <c r="D12" s="100"/>
      <c r="E12" s="100"/>
    </row>
    <row r="13" spans="1:5" x14ac:dyDescent="0.3">
      <c r="A13" s="111" t="s">
        <v>15</v>
      </c>
      <c r="B13" s="111"/>
      <c r="C13" s="114" t="s">
        <v>54</v>
      </c>
      <c r="D13" s="114"/>
      <c r="E13" s="114"/>
    </row>
    <row r="14" spans="1:5" x14ac:dyDescent="0.3">
      <c r="A14" s="111"/>
      <c r="B14" s="111"/>
      <c r="C14" s="115" t="s">
        <v>71</v>
      </c>
      <c r="D14" s="115"/>
      <c r="E14" s="115"/>
    </row>
    <row r="15" spans="1:5" x14ac:dyDescent="0.3">
      <c r="A15" s="111"/>
      <c r="B15" s="111"/>
      <c r="C15" s="114" t="s">
        <v>55</v>
      </c>
      <c r="D15" s="114"/>
      <c r="E15" s="114"/>
    </row>
    <row r="16" spans="1:5" ht="67.5" customHeight="1" x14ac:dyDescent="0.3">
      <c r="A16" s="111"/>
      <c r="B16" s="111"/>
      <c r="C16" s="115" t="s">
        <v>72</v>
      </c>
      <c r="D16" s="115"/>
      <c r="E16" s="115"/>
    </row>
    <row r="17" spans="1:7" x14ac:dyDescent="0.3">
      <c r="A17" s="85">
        <v>1003</v>
      </c>
      <c r="B17" s="85" t="s">
        <v>104</v>
      </c>
      <c r="C17" s="115"/>
      <c r="D17" s="115"/>
      <c r="E17" s="115"/>
    </row>
    <row r="18" spans="1:7" x14ac:dyDescent="0.3">
      <c r="A18" s="111" t="s">
        <v>29</v>
      </c>
      <c r="B18" s="111"/>
      <c r="C18" s="94" t="s">
        <v>73</v>
      </c>
      <c r="D18" s="1"/>
      <c r="E18" s="35"/>
      <c r="F18" s="93"/>
      <c r="G18" s="93"/>
    </row>
    <row r="19" spans="1:7" x14ac:dyDescent="0.3">
      <c r="A19" s="85"/>
      <c r="B19" s="85"/>
      <c r="C19" s="2" t="s">
        <v>74</v>
      </c>
      <c r="D19" s="1"/>
      <c r="E19" s="35"/>
      <c r="F19" s="93"/>
      <c r="G19" s="93"/>
    </row>
    <row r="20" spans="1:7" x14ac:dyDescent="0.3">
      <c r="A20" s="85"/>
      <c r="B20" s="85"/>
      <c r="C20" s="2" t="s">
        <v>75</v>
      </c>
      <c r="D20" s="1"/>
      <c r="E20" s="35"/>
      <c r="F20" s="93"/>
      <c r="G20" s="93"/>
    </row>
    <row r="21" spans="1:7" x14ac:dyDescent="0.3">
      <c r="A21" s="85"/>
      <c r="B21" s="85"/>
      <c r="C21" s="2" t="s">
        <v>76</v>
      </c>
      <c r="D21" s="1"/>
      <c r="E21" s="35"/>
      <c r="F21" s="93"/>
      <c r="G21" s="93"/>
    </row>
    <row r="22" spans="1:7" x14ac:dyDescent="0.3">
      <c r="A22" s="85"/>
      <c r="B22" s="85"/>
      <c r="C22" s="2" t="s">
        <v>77</v>
      </c>
      <c r="D22" s="1"/>
      <c r="E22" s="35"/>
      <c r="F22" s="93"/>
      <c r="G22" s="93"/>
    </row>
    <row r="23" spans="1:7" ht="24" customHeight="1" x14ac:dyDescent="0.3">
      <c r="A23" s="85"/>
      <c r="B23" s="85"/>
      <c r="C23" s="2" t="s">
        <v>78</v>
      </c>
      <c r="D23" s="1"/>
      <c r="E23" s="35"/>
      <c r="F23" s="93"/>
      <c r="G23" s="93"/>
    </row>
    <row r="24" spans="1:7" ht="24.75" customHeight="1" x14ac:dyDescent="0.3">
      <c r="A24" s="85"/>
      <c r="B24" s="85"/>
      <c r="C24" s="2" t="s">
        <v>73</v>
      </c>
      <c r="D24" s="2"/>
      <c r="E24" s="1"/>
      <c r="F24" s="93"/>
      <c r="G24" s="93"/>
    </row>
    <row r="25" spans="1:7" ht="37.5" customHeight="1" x14ac:dyDescent="0.3">
      <c r="A25" s="111" t="s">
        <v>30</v>
      </c>
      <c r="B25" s="111"/>
      <c r="C25" s="2" t="s">
        <v>79</v>
      </c>
      <c r="D25" s="2"/>
      <c r="E25" s="1"/>
    </row>
    <row r="26" spans="1:7" ht="41.25" customHeight="1" x14ac:dyDescent="0.3">
      <c r="A26" s="85"/>
      <c r="B26" s="85"/>
      <c r="C26" s="2" t="s">
        <v>80</v>
      </c>
      <c r="D26" s="1"/>
      <c r="E26" s="1"/>
    </row>
    <row r="27" spans="1:7" ht="34.5" x14ac:dyDescent="0.3">
      <c r="A27" s="85"/>
      <c r="B27" s="85"/>
      <c r="C27" s="2" t="s">
        <v>81</v>
      </c>
      <c r="D27" s="1"/>
      <c r="E27" s="1"/>
    </row>
    <row r="28" spans="1:7" ht="34.5" x14ac:dyDescent="0.3">
      <c r="A28" s="85"/>
      <c r="B28" s="85"/>
      <c r="C28" s="2" t="s">
        <v>82</v>
      </c>
      <c r="D28" s="1"/>
      <c r="E28" s="1"/>
    </row>
    <row r="29" spans="1:7" ht="34.5" x14ac:dyDescent="0.3">
      <c r="A29" s="85"/>
      <c r="B29" s="85"/>
      <c r="C29" s="2" t="s">
        <v>83</v>
      </c>
      <c r="D29" s="1"/>
      <c r="E29" s="1"/>
    </row>
    <row r="30" spans="1:7" x14ac:dyDescent="0.3">
      <c r="A30" s="111" t="s">
        <v>31</v>
      </c>
      <c r="B30" s="111"/>
      <c r="C30" s="2" t="s">
        <v>84</v>
      </c>
      <c r="D30" s="2"/>
      <c r="E30" s="1"/>
    </row>
    <row r="31" spans="1:7" x14ac:dyDescent="0.3">
      <c r="A31" s="116" t="s">
        <v>27</v>
      </c>
      <c r="B31" s="116"/>
      <c r="C31" s="116"/>
      <c r="D31" s="85" t="s">
        <v>16</v>
      </c>
      <c r="E31" s="46">
        <f>'1'!E21</f>
        <v>-28710</v>
      </c>
    </row>
    <row r="32" spans="1:7" x14ac:dyDescent="0.3">
      <c r="A32" s="113" t="s">
        <v>56</v>
      </c>
      <c r="B32" s="113"/>
      <c r="C32" s="113"/>
      <c r="D32" s="113"/>
      <c r="E32" s="113"/>
    </row>
    <row r="33" spans="1:5" x14ac:dyDescent="0.3">
      <c r="A33" s="117" t="s">
        <v>86</v>
      </c>
      <c r="B33" s="117"/>
      <c r="C33" s="117"/>
      <c r="D33" s="117"/>
      <c r="E33" s="117"/>
    </row>
    <row r="34" spans="1:5" x14ac:dyDescent="0.3">
      <c r="A34" s="118" t="s">
        <v>34</v>
      </c>
      <c r="B34" s="118"/>
      <c r="C34" s="118"/>
      <c r="D34" s="118"/>
      <c r="E34" s="118"/>
    </row>
    <row r="35" spans="1:5" ht="57" customHeight="1" x14ac:dyDescent="0.3">
      <c r="A35" s="115" t="s">
        <v>87</v>
      </c>
      <c r="B35" s="115"/>
      <c r="C35" s="115"/>
      <c r="D35" s="115"/>
      <c r="E35" s="115"/>
    </row>
    <row r="36" spans="1:5" x14ac:dyDescent="0.3">
      <c r="A36" s="118" t="s">
        <v>35</v>
      </c>
      <c r="B36" s="118"/>
      <c r="C36" s="118"/>
      <c r="D36" s="118"/>
      <c r="E36" s="118"/>
    </row>
    <row r="37" spans="1:5" x14ac:dyDescent="0.3">
      <c r="A37" s="115" t="s">
        <v>88</v>
      </c>
      <c r="B37" s="115"/>
      <c r="C37" s="115"/>
      <c r="D37" s="115"/>
      <c r="E37" s="115"/>
    </row>
    <row r="38" spans="1:5" x14ac:dyDescent="0.3">
      <c r="A38" s="111" t="s">
        <v>15</v>
      </c>
      <c r="B38" s="111"/>
      <c r="C38" s="114" t="s">
        <v>54</v>
      </c>
      <c r="D38" s="114"/>
      <c r="E38" s="114"/>
    </row>
    <row r="39" spans="1:5" ht="27" customHeight="1" x14ac:dyDescent="0.3">
      <c r="A39" s="111"/>
      <c r="B39" s="111"/>
      <c r="C39" s="115" t="s">
        <v>85</v>
      </c>
      <c r="D39" s="115"/>
      <c r="E39" s="115"/>
    </row>
    <row r="40" spans="1:5" x14ac:dyDescent="0.3">
      <c r="A40" s="111"/>
      <c r="B40" s="111"/>
      <c r="C40" s="114" t="s">
        <v>55</v>
      </c>
      <c r="D40" s="114"/>
      <c r="E40" s="114"/>
    </row>
    <row r="41" spans="1:5" ht="50.25" customHeight="1" x14ac:dyDescent="0.3">
      <c r="A41" s="111"/>
      <c r="B41" s="111"/>
      <c r="C41" s="115" t="s">
        <v>108</v>
      </c>
      <c r="D41" s="115"/>
      <c r="E41" s="115"/>
    </row>
    <row r="42" spans="1:5" x14ac:dyDescent="0.3">
      <c r="A42" s="85">
        <v>1003</v>
      </c>
      <c r="B42" s="85" t="s">
        <v>106</v>
      </c>
      <c r="C42" s="115"/>
      <c r="D42" s="115"/>
      <c r="E42" s="115"/>
    </row>
    <row r="43" spans="1:5" ht="27.75" customHeight="1" x14ac:dyDescent="0.3">
      <c r="A43" s="111" t="s">
        <v>29</v>
      </c>
      <c r="B43" s="111"/>
      <c r="C43" s="2" t="s">
        <v>109</v>
      </c>
      <c r="D43" s="91">
        <v>18000</v>
      </c>
      <c r="E43" s="85"/>
    </row>
    <row r="44" spans="1:5" x14ac:dyDescent="0.3">
      <c r="A44" s="111" t="s">
        <v>30</v>
      </c>
      <c r="B44" s="111"/>
      <c r="C44" s="2" t="s">
        <v>110</v>
      </c>
      <c r="D44" s="85"/>
      <c r="E44" s="1"/>
    </row>
    <row r="45" spans="1:5" x14ac:dyDescent="0.3">
      <c r="A45" s="111" t="s">
        <v>31</v>
      </c>
      <c r="B45" s="111"/>
      <c r="C45" s="2" t="s">
        <v>84</v>
      </c>
      <c r="D45" s="2"/>
      <c r="E45" s="1"/>
    </row>
    <row r="46" spans="1:5" x14ac:dyDescent="0.3">
      <c r="A46" s="116" t="s">
        <v>27</v>
      </c>
      <c r="B46" s="116"/>
      <c r="C46" s="116"/>
      <c r="D46" s="85" t="s">
        <v>16</v>
      </c>
      <c r="E46" s="46">
        <f>'1'!E29</f>
        <v>28710</v>
      </c>
    </row>
    <row r="47" spans="1:5" x14ac:dyDescent="0.3">
      <c r="A47" s="113" t="s">
        <v>56</v>
      </c>
      <c r="B47" s="113"/>
      <c r="C47" s="113"/>
      <c r="D47" s="113"/>
      <c r="E47" s="113"/>
    </row>
    <row r="48" spans="1:5" x14ac:dyDescent="0.3">
      <c r="A48" s="117" t="s">
        <v>86</v>
      </c>
      <c r="B48" s="117"/>
      <c r="C48" s="117"/>
      <c r="D48" s="117"/>
      <c r="E48" s="117"/>
    </row>
    <row r="49" spans="1:5" x14ac:dyDescent="0.3">
      <c r="A49" s="118" t="s">
        <v>34</v>
      </c>
      <c r="B49" s="118"/>
      <c r="C49" s="118"/>
      <c r="D49" s="118"/>
      <c r="E49" s="118"/>
    </row>
    <row r="50" spans="1:5" ht="41.25" customHeight="1" x14ac:dyDescent="0.3">
      <c r="A50" s="115" t="s">
        <v>87</v>
      </c>
      <c r="B50" s="115"/>
      <c r="C50" s="115"/>
      <c r="D50" s="115"/>
      <c r="E50" s="115"/>
    </row>
    <row r="51" spans="1:5" x14ac:dyDescent="0.3">
      <c r="A51" s="118" t="s">
        <v>35</v>
      </c>
      <c r="B51" s="118"/>
      <c r="C51" s="118"/>
      <c r="D51" s="118"/>
      <c r="E51" s="118"/>
    </row>
    <row r="52" spans="1:5" x14ac:dyDescent="0.3">
      <c r="A52" s="115" t="s">
        <v>88</v>
      </c>
      <c r="B52" s="115"/>
      <c r="C52" s="115"/>
      <c r="D52" s="115"/>
      <c r="E52" s="115"/>
    </row>
  </sheetData>
  <autoFilter ref="A9:E37">
    <filterColumn colId="0" showButton="0"/>
    <filterColumn colId="1" showButton="0"/>
  </autoFilter>
  <mergeCells count="39">
    <mergeCell ref="A48:E48"/>
    <mergeCell ref="A49:E49"/>
    <mergeCell ref="A50:E50"/>
    <mergeCell ref="A51:E51"/>
    <mergeCell ref="A52:E52"/>
    <mergeCell ref="A47:E47"/>
    <mergeCell ref="A33:E33"/>
    <mergeCell ref="A34:E34"/>
    <mergeCell ref="A35:E35"/>
    <mergeCell ref="A36:E36"/>
    <mergeCell ref="A37:E37"/>
    <mergeCell ref="A38:B41"/>
    <mergeCell ref="C38:E38"/>
    <mergeCell ref="C39:E39"/>
    <mergeCell ref="C40:E40"/>
    <mergeCell ref="C41:E41"/>
    <mergeCell ref="C42:E42"/>
    <mergeCell ref="A43:B43"/>
    <mergeCell ref="A44:B44"/>
    <mergeCell ref="A45:B45"/>
    <mergeCell ref="A46:C46"/>
    <mergeCell ref="A32:E32"/>
    <mergeCell ref="A12:E12"/>
    <mergeCell ref="A13:B16"/>
    <mergeCell ref="C13:E13"/>
    <mergeCell ref="C14:E14"/>
    <mergeCell ref="C15:E15"/>
    <mergeCell ref="C16:E16"/>
    <mergeCell ref="C17:E17"/>
    <mergeCell ref="A18:B18"/>
    <mergeCell ref="A25:B25"/>
    <mergeCell ref="A30:B30"/>
    <mergeCell ref="A31:C31"/>
    <mergeCell ref="A11:E11"/>
    <mergeCell ref="A1:A3"/>
    <mergeCell ref="A5:E5"/>
    <mergeCell ref="A7:C9"/>
    <mergeCell ref="D7:E7"/>
    <mergeCell ref="A10:E10"/>
  </mergeCells>
  <pageMargins left="0.15748031496062992" right="0.15748031496062992" top="0.23622047244094491" bottom="0.15748031496062992" header="0.15748031496062992" footer="0.15748031496062992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BreakPreview" zoomScale="115" zoomScaleNormal="100" zoomScaleSheetLayoutView="115" workbookViewId="0">
      <selection activeCell="E1" sqref="E1"/>
    </sheetView>
  </sheetViews>
  <sheetFormatPr defaultColWidth="9.140625" defaultRowHeight="13.5" x14ac:dyDescent="0.25"/>
  <cols>
    <col min="1" max="3" width="14" style="5" customWidth="1"/>
    <col min="4" max="4" width="89.42578125" style="5" customWidth="1"/>
    <col min="5" max="5" width="27.42578125" style="5" customWidth="1"/>
    <col min="6" max="16384" width="9.140625" style="5"/>
  </cols>
  <sheetData>
    <row r="1" spans="1:11" s="58" customFormat="1" ht="17.25" x14ac:dyDescent="0.3">
      <c r="A1" s="57"/>
      <c r="B1" s="57"/>
      <c r="C1" s="57"/>
      <c r="D1" s="37"/>
      <c r="E1" s="92"/>
      <c r="I1" s="13"/>
      <c r="K1" s="13"/>
    </row>
    <row r="2" spans="1:11" s="58" customFormat="1" ht="16.5" customHeight="1" x14ac:dyDescent="0.3">
      <c r="A2" s="57"/>
      <c r="B2" s="57"/>
      <c r="C2" s="57"/>
      <c r="D2" s="37"/>
      <c r="E2" s="80" t="s">
        <v>3</v>
      </c>
      <c r="I2" s="13"/>
      <c r="K2" s="13"/>
    </row>
    <row r="3" spans="1:11" s="58" customFormat="1" ht="16.5" customHeight="1" x14ac:dyDescent="0.3">
      <c r="A3" s="57"/>
      <c r="B3" s="57"/>
      <c r="C3" s="57"/>
      <c r="D3" s="37"/>
      <c r="E3" s="80" t="s">
        <v>96</v>
      </c>
      <c r="K3" s="14"/>
    </row>
    <row r="4" spans="1:11" x14ac:dyDescent="0.25">
      <c r="A4" s="43"/>
      <c r="B4" s="43"/>
      <c r="C4" s="43"/>
      <c r="D4" s="43"/>
      <c r="E4" s="51"/>
    </row>
    <row r="5" spans="1:11" ht="14.25" x14ac:dyDescent="0.25">
      <c r="A5" s="42"/>
      <c r="B5" s="43"/>
      <c r="C5" s="43"/>
      <c r="D5" s="43"/>
      <c r="E5" s="89" t="s">
        <v>32</v>
      </c>
    </row>
    <row r="6" spans="1:11" ht="33" customHeight="1" x14ac:dyDescent="0.25">
      <c r="A6" s="119" t="s">
        <v>102</v>
      </c>
      <c r="B6" s="119"/>
      <c r="C6" s="119"/>
      <c r="D6" s="119"/>
      <c r="E6" s="119"/>
    </row>
    <row r="7" spans="1:11" x14ac:dyDescent="0.25">
      <c r="A7" s="42"/>
      <c r="B7" s="43"/>
      <c r="C7" s="43"/>
      <c r="D7" s="43"/>
      <c r="E7" s="44"/>
    </row>
    <row r="8" spans="1:11" ht="14.25" x14ac:dyDescent="0.25">
      <c r="A8" s="120" t="s">
        <v>11</v>
      </c>
      <c r="B8" s="120"/>
      <c r="C8" s="120"/>
      <c r="D8" s="120"/>
      <c r="E8" s="120"/>
    </row>
    <row r="9" spans="1:11" ht="14.25" x14ac:dyDescent="0.25">
      <c r="A9" s="120" t="s">
        <v>17</v>
      </c>
      <c r="B9" s="120"/>
      <c r="C9" s="120"/>
      <c r="D9" s="120"/>
      <c r="E9" s="120"/>
    </row>
    <row r="10" spans="1:11" ht="14.25" x14ac:dyDescent="0.25">
      <c r="A10" s="121" t="s">
        <v>18</v>
      </c>
      <c r="B10" s="121"/>
      <c r="C10" s="121"/>
      <c r="D10" s="121"/>
      <c r="E10" s="122"/>
    </row>
    <row r="11" spans="1:11" ht="40.5" x14ac:dyDescent="0.25">
      <c r="A11" s="123" t="s">
        <v>15</v>
      </c>
      <c r="B11" s="124"/>
      <c r="C11" s="125" t="s">
        <v>22</v>
      </c>
      <c r="D11" s="127" t="s">
        <v>19</v>
      </c>
      <c r="E11" s="88" t="s">
        <v>103</v>
      </c>
    </row>
    <row r="12" spans="1:11" ht="81" x14ac:dyDescent="0.25">
      <c r="A12" s="90" t="s">
        <v>20</v>
      </c>
      <c r="B12" s="90" t="s">
        <v>21</v>
      </c>
      <c r="C12" s="126"/>
      <c r="D12" s="128"/>
      <c r="E12" s="87" t="s">
        <v>23</v>
      </c>
    </row>
    <row r="13" spans="1:11" x14ac:dyDescent="0.25">
      <c r="A13" s="9">
        <v>1003</v>
      </c>
      <c r="B13" s="10"/>
      <c r="C13" s="11"/>
      <c r="D13" s="9" t="s">
        <v>25</v>
      </c>
      <c r="E13" s="12"/>
      <c r="H13" s="69"/>
    </row>
    <row r="14" spans="1:11" x14ac:dyDescent="0.25">
      <c r="A14" s="129"/>
      <c r="B14" s="130"/>
      <c r="C14" s="130"/>
      <c r="D14" s="6" t="s">
        <v>89</v>
      </c>
      <c r="E14" s="131">
        <f>+E20+E25</f>
        <v>0</v>
      </c>
    </row>
    <row r="15" spans="1:11" x14ac:dyDescent="0.25">
      <c r="A15" s="129"/>
      <c r="B15" s="130"/>
      <c r="C15" s="130"/>
      <c r="D15" s="7" t="s">
        <v>36</v>
      </c>
      <c r="E15" s="132"/>
    </row>
    <row r="16" spans="1:11" ht="27" x14ac:dyDescent="0.25">
      <c r="A16" s="129"/>
      <c r="B16" s="130"/>
      <c r="C16" s="130"/>
      <c r="D16" s="8" t="s">
        <v>90</v>
      </c>
      <c r="E16" s="132"/>
      <c r="H16" s="77"/>
    </row>
    <row r="17" spans="1:5" x14ac:dyDescent="0.25">
      <c r="A17" s="129"/>
      <c r="B17" s="130"/>
      <c r="C17" s="130"/>
      <c r="D17" s="7" t="s">
        <v>37</v>
      </c>
      <c r="E17" s="132"/>
    </row>
    <row r="18" spans="1:5" ht="135" x14ac:dyDescent="0.25">
      <c r="A18" s="129"/>
      <c r="B18" s="130"/>
      <c r="C18" s="130"/>
      <c r="D18" s="8" t="s">
        <v>91</v>
      </c>
      <c r="E18" s="133"/>
    </row>
    <row r="19" spans="1:5" x14ac:dyDescent="0.25">
      <c r="A19" s="129"/>
      <c r="B19" s="10"/>
      <c r="C19" s="10"/>
      <c r="D19" s="9" t="s">
        <v>39</v>
      </c>
      <c r="E19" s="12"/>
    </row>
    <row r="20" spans="1:5" ht="18" customHeight="1" x14ac:dyDescent="0.25">
      <c r="A20" s="129"/>
      <c r="B20" s="130" t="s">
        <v>104</v>
      </c>
      <c r="C20" s="130"/>
      <c r="D20" s="8" t="s">
        <v>71</v>
      </c>
      <c r="E20" s="131">
        <f>'2'!E31</f>
        <v>-28710</v>
      </c>
    </row>
    <row r="21" spans="1:5" x14ac:dyDescent="0.25">
      <c r="A21" s="129"/>
      <c r="B21" s="130"/>
      <c r="C21" s="130"/>
      <c r="D21" s="7" t="s">
        <v>28</v>
      </c>
      <c r="E21" s="132"/>
    </row>
    <row r="22" spans="1:5" ht="54" x14ac:dyDescent="0.25">
      <c r="A22" s="129"/>
      <c r="B22" s="130"/>
      <c r="C22" s="130"/>
      <c r="D22" s="8" t="s">
        <v>72</v>
      </c>
      <c r="E22" s="132"/>
    </row>
    <row r="23" spans="1:5" x14ac:dyDescent="0.25">
      <c r="A23" s="129"/>
      <c r="B23" s="130"/>
      <c r="C23" s="130"/>
      <c r="D23" s="7" t="s">
        <v>38</v>
      </c>
      <c r="E23" s="132"/>
    </row>
    <row r="24" spans="1:5" x14ac:dyDescent="0.25">
      <c r="A24" s="129"/>
      <c r="B24" s="130"/>
      <c r="C24" s="130"/>
      <c r="D24" s="8" t="s">
        <v>92</v>
      </c>
      <c r="E24" s="133"/>
    </row>
    <row r="25" spans="1:5" ht="27" x14ac:dyDescent="0.25">
      <c r="A25" s="129"/>
      <c r="B25" s="130" t="s">
        <v>106</v>
      </c>
      <c r="C25" s="130"/>
      <c r="D25" s="8" t="s">
        <v>85</v>
      </c>
      <c r="E25" s="134">
        <f>'2'!E46</f>
        <v>28710</v>
      </c>
    </row>
    <row r="26" spans="1:5" x14ac:dyDescent="0.25">
      <c r="A26" s="129"/>
      <c r="B26" s="130"/>
      <c r="C26" s="130"/>
      <c r="D26" s="7" t="s">
        <v>28</v>
      </c>
      <c r="E26" s="134"/>
    </row>
    <row r="27" spans="1:5" ht="27" x14ac:dyDescent="0.25">
      <c r="A27" s="129"/>
      <c r="B27" s="130"/>
      <c r="C27" s="130"/>
      <c r="D27" s="8" t="s">
        <v>108</v>
      </c>
      <c r="E27" s="134"/>
    </row>
    <row r="28" spans="1:5" x14ac:dyDescent="0.25">
      <c r="A28" s="129"/>
      <c r="B28" s="130"/>
      <c r="C28" s="130"/>
      <c r="D28" s="7" t="s">
        <v>38</v>
      </c>
      <c r="E28" s="134"/>
    </row>
    <row r="29" spans="1:5" x14ac:dyDescent="0.25">
      <c r="A29" s="129"/>
      <c r="B29" s="130"/>
      <c r="C29" s="130"/>
      <c r="D29" s="8" t="s">
        <v>92</v>
      </c>
      <c r="E29" s="134"/>
    </row>
  </sheetData>
  <mergeCells count="17">
    <mergeCell ref="A14:A29"/>
    <mergeCell ref="B14:B18"/>
    <mergeCell ref="C14:C18"/>
    <mergeCell ref="E14:E18"/>
    <mergeCell ref="B20:B24"/>
    <mergeCell ref="C20:C24"/>
    <mergeCell ref="E20:E24"/>
    <mergeCell ref="B25:B29"/>
    <mergeCell ref="C25:C29"/>
    <mergeCell ref="E25:E29"/>
    <mergeCell ref="A6:E6"/>
    <mergeCell ref="A8:E8"/>
    <mergeCell ref="A9:E9"/>
    <mergeCell ref="A10:E10"/>
    <mergeCell ref="A11:B11"/>
    <mergeCell ref="C11:C12"/>
    <mergeCell ref="D11:D12"/>
  </mergeCells>
  <dataValidations count="1">
    <dataValidation allowBlank="1" errorTitle="ԱՐԳԵԼՎԱԾ ԴԱՇՏ" error="Այս դաշտում մուտքագրումը և փոփոխությունները արգելված են" promptTitle="ԱՐԳԵԼՎԱԾ ԴԱՇՏ" prompt="Այս դաշտում մուտքագրումը և փոփոխությունները արգելված են" sqref="D16 D18 D20 D22 D24:D25 D27 D29"/>
  </dataValidations>
  <pageMargins left="0.15748031496062992" right="0.15748031496062992" top="0.74803149606299213" bottom="0.74803149606299213" header="0.31496062992125984" footer="0.31496062992125984"/>
  <pageSetup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5"/>
  <sheetViews>
    <sheetView view="pageBreakPreview" zoomScale="60" zoomScaleNormal="100" workbookViewId="0">
      <pane ySplit="10" topLeftCell="A11" activePane="bottomLeft" state="frozen"/>
      <selection pane="bottomLeft" activeCell="J21" sqref="J21"/>
    </sheetView>
  </sheetViews>
  <sheetFormatPr defaultColWidth="9.140625" defaultRowHeight="16.5" x14ac:dyDescent="0.25"/>
  <cols>
    <col min="1" max="1" width="5.85546875" style="52" customWidth="1"/>
    <col min="2" max="9" width="17.42578125" style="52" customWidth="1"/>
    <col min="10" max="10" width="35.28515625" style="52" customWidth="1"/>
    <col min="11" max="11" width="11.7109375" style="52" bestFit="1" customWidth="1"/>
    <col min="12" max="12" width="12.28515625" style="52" bestFit="1" customWidth="1"/>
    <col min="13" max="16384" width="9.140625" style="52"/>
  </cols>
  <sheetData>
    <row r="1" spans="2:12" x14ac:dyDescent="0.25">
      <c r="J1" s="53" t="s">
        <v>64</v>
      </c>
    </row>
    <row r="2" spans="2:12" x14ac:dyDescent="0.25">
      <c r="J2" s="53" t="s">
        <v>3</v>
      </c>
    </row>
    <row r="3" spans="2:12" x14ac:dyDescent="0.25">
      <c r="J3" s="53" t="s">
        <v>96</v>
      </c>
      <c r="K3" s="54"/>
    </row>
    <row r="5" spans="2:12" ht="38.25" customHeight="1" x14ac:dyDescent="0.25">
      <c r="B5" s="135" t="s">
        <v>98</v>
      </c>
      <c r="C5" s="135"/>
      <c r="D5" s="135"/>
      <c r="E5" s="135"/>
      <c r="F5" s="135"/>
      <c r="G5" s="135"/>
      <c r="H5" s="135"/>
      <c r="I5" s="135"/>
      <c r="J5" s="135"/>
    </row>
    <row r="6" spans="2:12" x14ac:dyDescent="0.25">
      <c r="B6" s="136" t="s">
        <v>11</v>
      </c>
      <c r="C6" s="136"/>
      <c r="D6" s="136"/>
      <c r="E6" s="136"/>
      <c r="F6" s="136"/>
      <c r="G6" s="136"/>
      <c r="H6" s="136"/>
      <c r="I6" s="136"/>
      <c r="J6" s="136"/>
    </row>
    <row r="7" spans="2:12" x14ac:dyDescent="0.25">
      <c r="B7" s="59"/>
      <c r="J7" s="60"/>
      <c r="K7" s="60"/>
    </row>
    <row r="8" spans="2:12" x14ac:dyDescent="0.25">
      <c r="B8" s="137" t="s">
        <v>40</v>
      </c>
      <c r="C8" s="137"/>
      <c r="D8" s="137"/>
      <c r="E8" s="137"/>
      <c r="F8" s="137" t="s">
        <v>41</v>
      </c>
      <c r="G8" s="137" t="s">
        <v>42</v>
      </c>
      <c r="H8" s="137" t="s">
        <v>43</v>
      </c>
      <c r="I8" s="137" t="s">
        <v>44</v>
      </c>
      <c r="J8" s="138" t="s">
        <v>47</v>
      </c>
      <c r="K8" s="61"/>
    </row>
    <row r="9" spans="2:12" ht="66.75" customHeight="1" x14ac:dyDescent="0.25">
      <c r="B9" s="56" t="s">
        <v>45</v>
      </c>
      <c r="C9" s="137" t="s">
        <v>46</v>
      </c>
      <c r="D9" s="137"/>
      <c r="E9" s="137"/>
      <c r="F9" s="137"/>
      <c r="G9" s="137"/>
      <c r="H9" s="137"/>
      <c r="I9" s="137"/>
      <c r="J9" s="139"/>
    </row>
    <row r="10" spans="2:12" x14ac:dyDescent="0.25">
      <c r="B10" s="56">
        <v>1</v>
      </c>
      <c r="C10" s="140">
        <v>2</v>
      </c>
      <c r="D10" s="141"/>
      <c r="E10" s="142"/>
      <c r="F10" s="56">
        <v>3</v>
      </c>
      <c r="G10" s="56">
        <v>4</v>
      </c>
      <c r="H10" s="56">
        <v>5</v>
      </c>
      <c r="I10" s="56">
        <v>6</v>
      </c>
      <c r="J10" s="56">
        <v>7</v>
      </c>
    </row>
    <row r="11" spans="2:12" x14ac:dyDescent="0.25">
      <c r="B11" s="65" t="s">
        <v>48</v>
      </c>
      <c r="C11" s="65" t="s">
        <v>93</v>
      </c>
      <c r="D11" s="65" t="s">
        <v>67</v>
      </c>
      <c r="E11" s="143" t="s">
        <v>69</v>
      </c>
      <c r="F11" s="144"/>
      <c r="G11" s="144"/>
      <c r="H11" s="144"/>
      <c r="I11" s="145"/>
      <c r="J11" s="66">
        <f>+J12</f>
        <v>-28710</v>
      </c>
    </row>
    <row r="12" spans="2:12" x14ac:dyDescent="0.25">
      <c r="B12" s="146" t="s">
        <v>70</v>
      </c>
      <c r="C12" s="147"/>
      <c r="D12" s="147"/>
      <c r="E12" s="147"/>
      <c r="F12" s="147"/>
      <c r="G12" s="147"/>
      <c r="H12" s="147"/>
      <c r="I12" s="148"/>
      <c r="J12" s="45">
        <f>J14</f>
        <v>-28710</v>
      </c>
    </row>
    <row r="13" spans="2:12" x14ac:dyDescent="0.25">
      <c r="B13" s="68"/>
      <c r="C13" s="137" t="s">
        <v>63</v>
      </c>
      <c r="D13" s="137"/>
      <c r="E13" s="137"/>
      <c r="F13" s="56"/>
      <c r="G13" s="56"/>
      <c r="H13" s="56"/>
      <c r="I13" s="56"/>
      <c r="J13" s="56"/>
    </row>
    <row r="14" spans="2:12" x14ac:dyDescent="0.25">
      <c r="B14" s="62" t="s">
        <v>94</v>
      </c>
      <c r="C14" s="140" t="s">
        <v>95</v>
      </c>
      <c r="D14" s="141"/>
      <c r="E14" s="142"/>
      <c r="F14" s="56" t="s">
        <v>99</v>
      </c>
      <c r="G14" s="56" t="s">
        <v>100</v>
      </c>
      <c r="H14" s="45">
        <v>870</v>
      </c>
      <c r="I14" s="55">
        <v>-33000</v>
      </c>
      <c r="J14" s="45">
        <f>H14*I14/1000</f>
        <v>-28710</v>
      </c>
      <c r="L14" s="76"/>
    </row>
    <row r="15" spans="2:12" s="70" customFormat="1" x14ac:dyDescent="0.25"/>
  </sheetData>
  <autoFilter ref="B10:K15">
    <filterColumn colId="1" showButton="0"/>
    <filterColumn colId="2" showButton="0"/>
  </autoFilter>
  <mergeCells count="14">
    <mergeCell ref="C10:E10"/>
    <mergeCell ref="E11:I11"/>
    <mergeCell ref="B12:I12"/>
    <mergeCell ref="C13:E13"/>
    <mergeCell ref="C14:E14"/>
    <mergeCell ref="B5:J5"/>
    <mergeCell ref="B6:J6"/>
    <mergeCell ref="B8:E8"/>
    <mergeCell ref="F8:F9"/>
    <mergeCell ref="G8:G9"/>
    <mergeCell ref="H8:H9"/>
    <mergeCell ref="I8:I9"/>
    <mergeCell ref="J8:J9"/>
    <mergeCell ref="C9:E9"/>
  </mergeCells>
  <phoneticPr fontId="0" type="noConversion"/>
  <pageMargins left="0.19685039370078741" right="0.19685039370078741" top="0.19685039370078741" bottom="0.19685039370078741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</vt:lpstr>
      <vt:lpstr>2</vt:lpstr>
      <vt:lpstr>3</vt:lpstr>
      <vt:lpstr>4</vt:lpstr>
      <vt:lpstr>'2'!Print_Area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2018-08-08T08:22:11Z</dcterms:modified>
</cp:coreProperties>
</file>