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730" windowHeight="11760" activeTab="3"/>
  </bookViews>
  <sheets>
    <sheet name="1" sheetId="5" r:id="rId1"/>
    <sheet name="2" sheetId="6" r:id="rId2"/>
    <sheet name="3" sheetId="7" r:id="rId3"/>
    <sheet name="4" sheetId="8" r:id="rId4"/>
  </sheets>
  <definedNames>
    <definedName name="_xlnm._FilterDatabase" localSheetId="0" hidden="1">'1'!$A$9:$F$37</definedName>
    <definedName name="_xlnm._FilterDatabase" localSheetId="1" hidden="1">'2'!$A$9:$G$37</definedName>
    <definedName name="_xlnm._FilterDatabase" localSheetId="3" hidden="1">'4'!$B$10:$K$14</definedName>
  </definedNames>
  <calcPr calcId="145621"/>
</workbook>
</file>

<file path=xl/calcChain.xml><?xml version="1.0" encoding="utf-8"?>
<calcChain xmlns="http://schemas.openxmlformats.org/spreadsheetml/2006/main">
  <c r="J16" i="8" l="1"/>
  <c r="J17" i="8" l="1"/>
  <c r="F19" i="5" l="1"/>
  <c r="F18" i="5" s="1"/>
  <c r="F16" i="5" s="1"/>
  <c r="F14" i="5" s="1"/>
  <c r="F12" i="5" s="1"/>
  <c r="J24" i="8"/>
  <c r="J14" i="8" l="1"/>
  <c r="J15" i="8"/>
  <c r="J18" i="8"/>
  <c r="J19" i="8"/>
  <c r="J20" i="8"/>
  <c r="J21" i="8"/>
  <c r="J22" i="8"/>
  <c r="J23" i="8"/>
  <c r="J12" i="8" l="1"/>
  <c r="J11" i="8"/>
  <c r="E19" i="5"/>
  <c r="E18" i="5" s="1"/>
  <c r="E16" i="5" s="1"/>
  <c r="E14" i="5" s="1"/>
  <c r="E12" i="5" s="1"/>
  <c r="E28" i="5"/>
  <c r="E26" i="5" s="1"/>
  <c r="E24" i="5" s="1"/>
  <c r="E22" i="5" s="1"/>
  <c r="E10" i="5" l="1"/>
  <c r="F28" i="5" l="1"/>
  <c r="F26" i="5" s="1"/>
  <c r="F24" i="5" s="1"/>
  <c r="F22" i="5" s="1"/>
  <c r="E14" i="7" l="1"/>
  <c r="F10" i="5"/>
</calcChain>
</file>

<file path=xl/sharedStrings.xml><?xml version="1.0" encoding="utf-8"?>
<sst xmlns="http://schemas.openxmlformats.org/spreadsheetml/2006/main" count="217" uniqueCount="133">
  <si>
    <t>Հայաստանի Հանրապետության</t>
  </si>
  <si>
    <t>տարի</t>
  </si>
  <si>
    <t>այդ թվում`</t>
  </si>
  <si>
    <t xml:space="preserve">ՀՀ կառավարության </t>
  </si>
  <si>
    <t>Բաժինը</t>
  </si>
  <si>
    <t>Խումբը</t>
  </si>
  <si>
    <t>Դասը</t>
  </si>
  <si>
    <t>ԸՆԴԱՄԵՆԸ` ԾԱԽՍԵՐ</t>
  </si>
  <si>
    <t>ԱՌՈՂՋԱՊԱՀՈՒԹՅՈՒՆ</t>
  </si>
  <si>
    <t>07</t>
  </si>
  <si>
    <t>01</t>
  </si>
  <si>
    <t>ՀՀ առողջապահության նախարարություն</t>
  </si>
  <si>
    <t>Ցուցանիշների փոփոխությունը (ավելացումները նշված են դրական նշանով, իսկ նվազեցումները` փակագծերում)</t>
  </si>
  <si>
    <t>Չափորոշիչներ</t>
  </si>
  <si>
    <t>ոչ ֆինանսական ցուցանիշներ</t>
  </si>
  <si>
    <t>Ծրագրային դասիչը</t>
  </si>
  <si>
    <t>X</t>
  </si>
  <si>
    <t>Բաժին 2</t>
  </si>
  <si>
    <t>Գերատեսչության կողմից իրականացվող քաղաքականության միջոցառումների ծրագրային խմբավորումը</t>
  </si>
  <si>
    <t>Ծրագիրը/քաղաքականության միջոցառումը</t>
  </si>
  <si>
    <t>ծրագիրը</t>
  </si>
  <si>
    <t>միջոցառումը</t>
  </si>
  <si>
    <t>Գործառական դասիչը (բաժին/խումբ/դաս)</t>
  </si>
  <si>
    <t>Ցուցանիշների փոփոխությունը (ավելացումները նշված են դրական նշանով, իսկ նվազեցումները` փակագծերում)</t>
  </si>
  <si>
    <t>Աղյուսակ  1</t>
  </si>
  <si>
    <t>ԾՐԱԳԻՐ</t>
  </si>
  <si>
    <t>Ցուցանիշների փոփոխությունը  (ավելացումները նշված են դրական նշանով, իսկ նվազեցումները` փակագծերում)</t>
  </si>
  <si>
    <t>Մատուցվող ծառայության վրա կատարվող ծախսը (հազար դրամ)</t>
  </si>
  <si>
    <t>Մատուցվող ծառայության նկարագրությունը</t>
  </si>
  <si>
    <t>Քանակական</t>
  </si>
  <si>
    <t>Որակական</t>
  </si>
  <si>
    <t>Ժամկետայնության</t>
  </si>
  <si>
    <t>Աղյուսակ  2</t>
  </si>
  <si>
    <t>Բյուջետային ծախսերի գործառական դասակարգման բաժինների, խմբերի և դասերի անվանումները</t>
  </si>
  <si>
    <t>Վերջնական արդյունքի նկարագրությունը </t>
  </si>
  <si>
    <t>Ծառայություն մատուցողի (մատուցողների) անվանումը</t>
  </si>
  <si>
    <t>Ծրագրի նկարագրությունը</t>
  </si>
  <si>
    <t>Վերջնական արդյունքի նկարագրությունը</t>
  </si>
  <si>
    <t>Ծառայություն մատուցողի անվանումը</t>
  </si>
  <si>
    <t>Քաղաքականության միջոցառումներ. Ծառայություններ</t>
  </si>
  <si>
    <t>Գնման առարկայի</t>
  </si>
  <si>
    <t>Գնման ձևը (ընթացակարգը)</t>
  </si>
  <si>
    <t>Չափի միավորը</t>
  </si>
  <si>
    <t>Միավորի գինը                 (ՀՀ դրամ)</t>
  </si>
  <si>
    <t>Քանակը</t>
  </si>
  <si>
    <t>Միջանցիկ կոդը` ըստ CPV դասակարգման</t>
  </si>
  <si>
    <t>անվանումը</t>
  </si>
  <si>
    <t>Բաժին 07</t>
  </si>
  <si>
    <t>որից`</t>
  </si>
  <si>
    <t>ֆինանսական ցուցանիշներ</t>
  </si>
  <si>
    <t>ՄԱՍ Գ: Նախարարի պատասխանատվության ներքո իրականացվող քաղաքականության միջոցառումների և ֆինանսական կառավարման արդյունքների ցուցանիշները </t>
  </si>
  <si>
    <t>1. Քաղաքականության միջոցառումներ </t>
  </si>
  <si>
    <t>1.1. Ծառայություններ</t>
  </si>
  <si>
    <t>Անվանումը </t>
  </si>
  <si>
    <t>Նկարագրությունը </t>
  </si>
  <si>
    <t>Ծրագիրը (ծրագրերը), որի (որոնց) շրջանակներում իրականացվում է քաղաքականության միջոցառումը </t>
  </si>
  <si>
    <t>11</t>
  </si>
  <si>
    <t>ՀԻՄՆԱԿԱՆ ԲԱԺԻՆՆԵՐԻՆ ՉԴԱՍՎՈՂ ՊԱՀՈՒՍՏԱՅԻՆ ՖՈՆԴԵՐ</t>
  </si>
  <si>
    <t>ՀՀ կառավարության և համայնքների պահուստային ֆոնդ</t>
  </si>
  <si>
    <t>ՀՀ կառավարության պահուստային ֆոնդ</t>
  </si>
  <si>
    <t>01. ՀՀ կառավարության պահուստային ֆոնդ</t>
  </si>
  <si>
    <t>ՀՀ կառավարություն</t>
  </si>
  <si>
    <t>ՄԱՍ I. ԱՊՐԱՆՔՆԵՐ</t>
  </si>
  <si>
    <t>ղեկավար</t>
  </si>
  <si>
    <t xml:space="preserve">Տարի </t>
  </si>
  <si>
    <t xml:space="preserve">Առողջապահական և լաբորատոր նյութեր </t>
  </si>
  <si>
    <t xml:space="preserve">Դաս 01   </t>
  </si>
  <si>
    <t>04</t>
  </si>
  <si>
    <t>Հանրային առողջապահական ծառայություններ</t>
  </si>
  <si>
    <t>04. Իմունականխարգելման ազգային ծրագիր</t>
  </si>
  <si>
    <t>Իմունականխարգելման ազգային ծրագիր</t>
  </si>
  <si>
    <t>Բնակչության շրջանում սահմանված կառավարելի վարակիչ հիվանդությունների իմունականխարգելում՝ կառավարելի վարակիչ հիվանդություններով հիվանդացության նվազեցման և մահվան դեպքերի կանխման, ինչպես նաև կառավարելի վարակիչ հիվանդությունների նկատմամբ բնակչության կոլեկտիվ անընկալության ապահովման նպատակով</t>
  </si>
  <si>
    <t>Նախազորակոչային /15-16 տարեկան/ և զորակոչային /18 տարեկան/ պատվաստվածների թիվը</t>
  </si>
  <si>
    <t>Հեպատիտ Բ և ԲՑԺ պատվաստում ստացած նորածինների թիվը</t>
  </si>
  <si>
    <t>Հնգավալենտ /ԱԿԴՓ-ՎՀԲ-ՀԻԲ/ 3 դեղաչափ պատվաստում ստացած երեխաների թիվը</t>
  </si>
  <si>
    <t>Պնևմոկոկային 3 դեղաչափ պատվաստում ստացած երեխաների թիվը</t>
  </si>
  <si>
    <t>Ռոտավիրուսային 2 դեղաչափ պատվաստում ստացած երեխաների թիվը</t>
  </si>
  <si>
    <t>Պոլիոմիելիտի 3 դեղաչափ պատվաստում ստացած երեխաների թիվը</t>
  </si>
  <si>
    <t>Կարմրուկի, կարմրախտի և խոզուկի դեմ 1 դեղաչափ պատվաստում ստացած երեխաների թիվը</t>
  </si>
  <si>
    <t>Տուբերկուլյոզի և հեպատիտ Բ-ի դեմ պատվաստված երեխաների մասնաբաժինը 11 ամսական 29 օրական երեխաների թվում, տոկոս</t>
  </si>
  <si>
    <t>Կարմրուկի, կարմրախտի և խոզուկի դեմ առաջին դեղաչափը պատվաստված երեխաների մասնաբաժինը 23 ամսական 29 օրական երեխաների թվում, տոկոս</t>
  </si>
  <si>
    <t>Հնգավալենտ /ԱԿԴՓ-ՎՀԲ-ՀԻԲ/ 3 դեղաչափ պատվաստում ստացած երեխաների մասնաբաժինը 11 ամսական 29 օրական երեխաների թվում, տոկոս</t>
  </si>
  <si>
    <t>Ռոտավիրուսային 2 դեղաչափ պատվաստում ստացած երեխաների մասնաբաժինը 11 ամսական 29 օրական երեխաների թվում</t>
  </si>
  <si>
    <t>Պոլիոմիելիտի 3 դեղաչափ պատվաստում ստացած երեխաների մասնաբաժինը 11 ամսական 29 օրական երեխաների թվում, տոկոս</t>
  </si>
  <si>
    <t>Ազգային մակարդակում պատվաստանյութերի մատակարարման ընդհատում, ամիս</t>
  </si>
  <si>
    <t>Դրամաշնորհ «Հիվանդությունների վերահսկման և կանխարգելման ազգային կենտրոն» պետական ոչ առևտրային կազմակերպությանը</t>
  </si>
  <si>
    <t>1003 Հանրային առողջության պահպանման ծրագիր</t>
  </si>
  <si>
    <t>«Պոլիոմիելիտից ազատ» երկրի կարգավիճակի պահպանում, կարմրուկի/կարմրախտի տեղական և փայտացման դեպքերի, ինչպես նաև մինչև 14 տարեկան երեխաների շրջանում սուր հեպատիտ Բ-ի դեպքերի բացակայություն, կառավարելի վարակիչ հիվանդությունների նկատմամբ բնակչության անընկալության ապահովում</t>
  </si>
  <si>
    <t xml:space="preserve">«Հիվանդությունների վերահսկման և կանխարգելման ազգային կենտրոն» ՊՈԱԿ </t>
  </si>
  <si>
    <t>Հանրային առողջության պահպանման ծրագիր</t>
  </si>
  <si>
    <t>Հանրային առողջության պահպանման, հիգիենիկ և հակահամաճարակային անվտանգության և մոնիտորինգի ծառայություններ</t>
  </si>
  <si>
    <t>Հայաստանի Հանրապետությունում բնակչության սանիտարահամաճարակային անվտանգության կայուն ապահովում, «Պոլիոմիելիտից ազատ» երկրի կարգավիճակի պահպանում, կարմրուկի և կարմրախտի տեղական փայտացման դեպքերի, ինչպես նաև մինչև 14 տարեկան երեխաների շրջանում սուր հեպատիտ Բ-ի դեպքերի բացակայություն, մալարիայի կրկին արմատավորման կանխարգելում, կառավարելի վարակիչ հիվանդությունների նկատմամբ բնակչության անընկալության ապահովում, վարակիչ հիվանդությունների օջախներում երկրորդ գաղտնի շրջանում կրկնակի դեպքերի բացառում, մարդու օրգանիզմի շրջակա միջավայրի վնասակար և վտանգավոր գործոնների ազդեցության բացառում և նվազեցում, մարդու և նրա ապագա սերունդների կենսունակության համար բարենպաստ պայմանների ապահովում (հիվանդությունների տարածման արգելակում և հակադարձում), դոնորական արյան վարակային անվտանգության ապահովում</t>
  </si>
  <si>
    <t>«Հիվանդությունների վերահսկման և կանխարգելման ազգային կենտրոն» ՊՈԱԿ</t>
  </si>
  <si>
    <t>Խումբ 04</t>
  </si>
  <si>
    <t>2018 թվականի ----- N ----Ն որոշման</t>
  </si>
  <si>
    <t>«ՀԱՅԱՍՏԱՆԻ ՀԱՆՐԱՊԵՏՈՒԹՅԱՆ  2018 ԹՎԱԿԱՆԻ ՊԵՏԱԿԱՆ ԲՅՈՒՋԵԻ ՄԱՍԻՆ» ՀԱՅԱՍՏԱՆԻ ՀԱՆՐԱՊԵՏՈՒԹՅԱՆ ՕՐԵՆՔԻ N 1 ՀԱՎԵԼՎԱԾՈՒՄ ԿԱՏԱՐՎՈՂ ՎԵՐԱԲԱՇԽՈՒՄԸ ԵՎ ՀԱՅԱՍՏԱՆԻ ՀԱՆՐԱՊԵՏՈՒԹՅԱՆ ԿԱՌԱՎԱՐՈՒԹՅԱՆ 2017 ԹՎԱԿԱՆԻ ԴԵԿՏԵՄԲԵՐԻ 28-Ի N 1717-Ն ՈՐՈՇՄԱՆ N 5 ՀԱՎԵԼՎԱԾՈՒՄ ԿԱՏԱՐՎՈՂ ՓՈՓՈԽՈՒԹՅՈՒՆՆԵՐԸ ԵՎ ԼՐԱՑՈՒՄՆԵՐԸ</t>
  </si>
  <si>
    <t>ԲՄ</t>
  </si>
  <si>
    <t>դոզա</t>
  </si>
  <si>
    <t>վարչապետի աշխատակազմի</t>
  </si>
  <si>
    <t>Է. Աղաջանյան</t>
  </si>
  <si>
    <t>ՀԱՅԱՍՏԱՆԻ ՀԱՆՐԱՊԵՏՈՒԹՅԱՆ ԿԱՌԱՎԱՐՈՒԹՅԱՆ 2017 ԹՎԱԿԱՆԻ ԴԵԿՏԵՄԲԵՐԻ 28-Ի N 1717-Ն ՈՐՈՇՄԱՆ N 11 ՀԱՎԵԼՎԱԾԻ N 11.9 ԱՂՅՈՒՍԱԿՈՒՄ ԿԱՏԱՐՎՈՂ ՓՈՓՈԽՈՒԹՅՈՒՆՆԵՐԸ ԵՎ ԼՐԱՑՈՒՄՆԵՐԸ</t>
  </si>
  <si>
    <t>ՀԱՅԱՍՏԱՆԻ ՀԱՆՐԱՊԵՏՈՒԹՅԱՆ ԿԱՌԱՎԱՐՈՒԹՅԱՆ 2017 ԹՎԱԿԱՆԻ ԴԵԿՏԵՄԲԵՐԻ 28-Ի N 1717-Ն ՈՐՈՇՄԱՆ N 11 ՀԱՎԵԼՎԱԾԻ N 12 ԱՂՅՈՒՍԱԿՈՒՄ ԿԱՏԱՐՎՈՂ ՓՈՓՈԽՈՒԹՅՈՒՆՆԵՐԸ ԵՎ ԼՐԱՑՈՒՄՆԵՐԸ</t>
  </si>
  <si>
    <t>ՀՀ 2018 թվականի պետական բյուջե (հազար դրամ)</t>
  </si>
  <si>
    <t>ԱԾ02</t>
  </si>
  <si>
    <t>Ինը ամիս</t>
  </si>
  <si>
    <t>33141142/1</t>
  </si>
  <si>
    <t>հատ</t>
  </si>
  <si>
    <t>Ներարկիչներ</t>
  </si>
  <si>
    <t>33141142/2</t>
  </si>
  <si>
    <t>33651199/1</t>
  </si>
  <si>
    <t>Կատաղության դեմ պատվաստանյութ</t>
  </si>
  <si>
    <t>33651216/1</t>
  </si>
  <si>
    <t>Կարմրուկի դեմ պատվաստանյութ</t>
  </si>
  <si>
    <t>33651221/1</t>
  </si>
  <si>
    <t>Պոլիոմելիտի դեմ պատվաստանյութ</t>
  </si>
  <si>
    <t>33651222/1</t>
  </si>
  <si>
    <t>Բ լյարդաբորբի դեմ պատվաստանյութ</t>
  </si>
  <si>
    <t>33651223/1</t>
  </si>
  <si>
    <t>33651259/1</t>
  </si>
  <si>
    <t>Պնևմակոկային պոլիվալենտի պատվաստանյութ</t>
  </si>
  <si>
    <t>33651262/1</t>
  </si>
  <si>
    <t>Դիֆթերիայի և փայտացման (պրկախտի) դեմ պատվաստանյութ</t>
  </si>
  <si>
    <t>Հնգավալենտ /դիֆթերիա,կապույտ հազ,փայտացում,Հեպատիտ Բ,Հիբ/ պատվաստանյութ</t>
  </si>
  <si>
    <t>33141142/3</t>
  </si>
  <si>
    <t>42321100/1</t>
  </si>
  <si>
    <t>թափոնների այրման սարքեր</t>
  </si>
  <si>
    <t>Հավելված N 4</t>
  </si>
  <si>
    <t>Հավելված N 2</t>
  </si>
  <si>
    <t>Հավելված N 3</t>
  </si>
  <si>
    <t>03. Իմունականխարգելման ազգային ծրագիր</t>
  </si>
  <si>
    <t>ԱԾ04</t>
  </si>
  <si>
    <t xml:space="preserve">ՀԱՅԱՍՏԱՆԻ ՀԱՆՐԱՊԵՏՈՒԹՅԱՆ ԿԱՌԱՎԱՐՈՒԹՅԱՆ 2017 ԹՎԱԿԱՆԻ ԴԵԿՏԵՄԲԵՐԻ 28-Ի N 1717-Ն ՈՐՈՇՄԱՆ N 12 ՀԱՎԵԼՎԱԾՈՒՄ ԿԱՏԱՐՎՈՂ ՓՈՓՈԽՈՒԹՅՈՒՆՆԵՐԸ </t>
  </si>
  <si>
    <t>Ցուցանիշների փոփոխությունը ( նվազեցումները նշված են փակագծերում)                                 (հազ. դրամ)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</si>
</sst>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#,##0.0_);\(#,##0.0\)"/>
    <numFmt numFmtId="165" formatCode="#,##0.0;\ \(#,##0.0\)"/>
    <numFmt numFmtId="166" formatCode="_-* #,##0_-;\-* #,##0_-;_-* &quot;-&quot;??_-;_-@_-"/>
    <numFmt numFmtId="167" formatCode="#,##0.0"/>
  </numFmts>
  <fonts count="16" x14ac:knownFonts="1">
    <font>
      <sz val="11"/>
      <color theme="1"/>
      <name val="Calibri"/>
      <family val="2"/>
      <scheme val="minor"/>
    </font>
    <font>
      <sz val="12"/>
      <name val="GHEA Grapalat"/>
      <family val="3"/>
    </font>
    <font>
      <b/>
      <sz val="12"/>
      <name val="GHEA Grapalat"/>
      <family val="3"/>
    </font>
    <font>
      <u/>
      <sz val="12"/>
      <name val="GHEA Grapalat"/>
      <family val="3"/>
    </font>
    <font>
      <sz val="12"/>
      <color indexed="10"/>
      <name val="GHEA Grapalat"/>
      <family val="3"/>
    </font>
    <font>
      <sz val="10"/>
      <name val="GHEA Grapalat"/>
      <family val="3"/>
    </font>
    <font>
      <sz val="11"/>
      <name val="GHEA Grapalat"/>
      <family val="3"/>
    </font>
    <font>
      <sz val="10"/>
      <name val="Arial"/>
      <family val="2"/>
      <charset val="204"/>
    </font>
    <font>
      <sz val="11"/>
      <color indexed="8"/>
      <name val="Calibri"/>
      <family val="2"/>
    </font>
    <font>
      <b/>
      <sz val="11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sz val="14"/>
      <name val="GHEA Grapalat"/>
      <family val="3"/>
    </font>
    <font>
      <b/>
      <u/>
      <sz val="12"/>
      <name val="GHEA Grapalat"/>
      <family val="3"/>
    </font>
    <font>
      <u/>
      <sz val="11"/>
      <name val="GHEA Grapalat"/>
      <family val="3"/>
    </font>
    <font>
      <sz val="11"/>
      <color indexed="10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7" fillId="0" borderId="0"/>
  </cellStyleXfs>
  <cellXfs count="197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top" wrapText="1"/>
    </xf>
    <xf numFmtId="0" fontId="4" fillId="2" borderId="0" xfId="0" applyFont="1" applyFill="1"/>
    <xf numFmtId="0" fontId="5" fillId="0" borderId="0" xfId="0" applyFont="1" applyFill="1"/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justify" vertical="center" wrapText="1"/>
    </xf>
    <xf numFmtId="4" fontId="5" fillId="3" borderId="1" xfId="0" applyNumberFormat="1" applyFont="1" applyFill="1" applyBorder="1" applyAlignment="1">
      <alignment horizontal="justify" vertical="center" wrapText="1"/>
    </xf>
    <xf numFmtId="0" fontId="6" fillId="0" borderId="0" xfId="0" applyFont="1" applyFill="1" applyAlignment="1">
      <alignment vertical="top"/>
    </xf>
    <xf numFmtId="0" fontId="9" fillId="0" borderId="0" xfId="0" applyFont="1" applyFill="1" applyAlignment="1">
      <alignment horizontal="center" vertical="top"/>
    </xf>
    <xf numFmtId="0" fontId="1" fillId="2" borderId="6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center" vertical="top" wrapText="1"/>
    </xf>
    <xf numFmtId="49" fontId="1" fillId="2" borderId="4" xfId="0" applyNumberFormat="1" applyFont="1" applyFill="1" applyBorder="1" applyAlignment="1">
      <alignment vertical="top" wrapText="1"/>
    </xf>
    <xf numFmtId="49" fontId="1" fillId="2" borderId="9" xfId="0" applyNumberFormat="1" applyFont="1" applyFill="1" applyBorder="1" applyAlignment="1">
      <alignment vertical="top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vertical="center" wrapText="1"/>
    </xf>
    <xf numFmtId="49" fontId="1" fillId="2" borderId="9" xfId="0" applyNumberFormat="1" applyFont="1" applyFill="1" applyBorder="1" applyAlignment="1">
      <alignment vertical="center" wrapText="1"/>
    </xf>
    <xf numFmtId="49" fontId="1" fillId="2" borderId="9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vertical="center" wrapText="1"/>
    </xf>
    <xf numFmtId="49" fontId="2" fillId="2" borderId="9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horizontal="center"/>
    </xf>
    <xf numFmtId="0" fontId="1" fillId="2" borderId="1" xfId="0" applyFont="1" applyFill="1" applyBorder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right"/>
    </xf>
    <xf numFmtId="0" fontId="12" fillId="2" borderId="0" xfId="0" applyFont="1" applyFill="1"/>
    <xf numFmtId="0" fontId="2" fillId="2" borderId="0" xfId="0" applyFont="1" applyFill="1" applyAlignment="1">
      <alignment wrapText="1"/>
    </xf>
    <xf numFmtId="0" fontId="2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/>
    <xf numFmtId="165" fontId="6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7" fontId="4" fillId="2" borderId="0" xfId="0" applyNumberFormat="1" applyFont="1" applyFill="1"/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5" fontId="5" fillId="2" borderId="0" xfId="0" applyNumberFormat="1" applyFont="1" applyFill="1"/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5" fillId="0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1" fillId="2" borderId="0" xfId="1" applyNumberFormat="1" applyFont="1" applyFill="1"/>
    <xf numFmtId="0" fontId="6" fillId="2" borderId="0" xfId="0" applyFont="1" applyFill="1" applyAlignment="1">
      <alignment vertical="top"/>
    </xf>
    <xf numFmtId="0" fontId="6" fillId="0" borderId="0" xfId="0" applyFont="1" applyAlignment="1">
      <alignment vertical="top"/>
    </xf>
    <xf numFmtId="0" fontId="6" fillId="2" borderId="0" xfId="0" applyFont="1" applyFill="1" applyAlignment="1">
      <alignment horizontal="center" vertical="center"/>
    </xf>
    <xf numFmtId="165" fontId="6" fillId="2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vertical="top" wrapText="1"/>
    </xf>
    <xf numFmtId="0" fontId="2" fillId="2" borderId="1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1" fillId="0" borderId="12" xfId="0" applyNumberFormat="1" applyFont="1" applyFill="1" applyBorder="1" applyAlignment="1">
      <alignment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5" fontId="5" fillId="0" borderId="0" xfId="0" applyNumberFormat="1" applyFont="1" applyFill="1"/>
    <xf numFmtId="0" fontId="15" fillId="2" borderId="0" xfId="0" applyFont="1" applyFill="1" applyAlignment="1">
      <alignment vertical="center"/>
    </xf>
    <xf numFmtId="165" fontId="1" fillId="0" borderId="1" xfId="0" applyNumberFormat="1" applyFont="1" applyFill="1" applyBorder="1" applyAlignment="1">
      <alignment wrapText="1"/>
    </xf>
    <xf numFmtId="165" fontId="1" fillId="0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left" vertical="center" wrapText="1" indent="5"/>
    </xf>
    <xf numFmtId="0" fontId="2" fillId="2" borderId="0" xfId="0" applyFont="1" applyFill="1"/>
    <xf numFmtId="167" fontId="5" fillId="0" borderId="0" xfId="0" applyNumberFormat="1" applyFont="1" applyFill="1"/>
    <xf numFmtId="0" fontId="1" fillId="2" borderId="14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1" fillId="2" borderId="2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wrapText="1"/>
    </xf>
    <xf numFmtId="165" fontId="2" fillId="0" borderId="14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right"/>
    </xf>
    <xf numFmtId="0" fontId="9" fillId="4" borderId="0" xfId="0" applyFont="1" applyFill="1" applyAlignment="1">
      <alignment horizontal="right" vertical="center"/>
    </xf>
    <xf numFmtId="0" fontId="6" fillId="4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0" xfId="0" applyFont="1" applyFill="1"/>
    <xf numFmtId="167" fontId="1" fillId="2" borderId="0" xfId="0" applyNumberFormat="1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1" fillId="2" borderId="10" xfId="0" applyFont="1" applyFill="1" applyBorder="1" applyAlignment="1">
      <alignment horizontal="center" vertical="top" wrapText="1"/>
    </xf>
    <xf numFmtId="0" fontId="1" fillId="2" borderId="2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vertical="top" wrapText="1"/>
    </xf>
    <xf numFmtId="0" fontId="1" fillId="2" borderId="27" xfId="0" applyFont="1" applyFill="1" applyBorder="1" applyAlignment="1">
      <alignment vertical="top" wrapText="1"/>
    </xf>
    <xf numFmtId="0" fontId="1" fillId="2" borderId="28" xfId="0" applyFont="1" applyFill="1" applyBorder="1" applyAlignment="1">
      <alignment vertical="top" wrapText="1"/>
    </xf>
    <xf numFmtId="0" fontId="3" fillId="2" borderId="15" xfId="0" applyFont="1" applyFill="1" applyBorder="1" applyAlignment="1">
      <alignment horizontal="left" vertical="top"/>
    </xf>
    <xf numFmtId="0" fontId="3" fillId="2" borderId="16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/>
    </xf>
    <xf numFmtId="0" fontId="1" fillId="2" borderId="17" xfId="0" applyFont="1" applyFill="1" applyBorder="1"/>
    <xf numFmtId="0" fontId="1" fillId="2" borderId="27" xfId="0" applyFont="1" applyFill="1" applyBorder="1"/>
    <xf numFmtId="0" fontId="1" fillId="2" borderId="28" xfId="0" applyFont="1" applyFill="1" applyBorder="1"/>
    <xf numFmtId="0" fontId="3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18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top" wrapText="1"/>
    </xf>
    <xf numFmtId="0" fontId="1" fillId="2" borderId="13" xfId="0" applyFont="1" applyFill="1" applyBorder="1" applyAlignment="1">
      <alignment vertical="top" wrapText="1"/>
    </xf>
    <xf numFmtId="0" fontId="1" fillId="2" borderId="14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1" fillId="2" borderId="0" xfId="0" applyFont="1" applyFill="1" applyAlignment="1">
      <alignment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13" fillId="2" borderId="5" xfId="0" applyFont="1" applyFill="1" applyBorder="1" applyAlignment="1">
      <alignment wrapText="1"/>
    </xf>
    <xf numFmtId="0" fontId="13" fillId="2" borderId="13" xfId="0" applyFont="1" applyFill="1" applyBorder="1" applyAlignment="1">
      <alignment wrapText="1"/>
    </xf>
    <xf numFmtId="0" fontId="13" fillId="2" borderId="14" xfId="0" applyFont="1" applyFill="1" applyBorder="1" applyAlignment="1">
      <alignment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0" fillId="2" borderId="2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65" fontId="5" fillId="2" borderId="7" xfId="0" applyNumberFormat="1" applyFont="1" applyFill="1" applyBorder="1" applyAlignment="1">
      <alignment horizontal="center" vertical="center" wrapText="1"/>
    </xf>
    <xf numFmtId="165" fontId="5" fillId="2" borderId="6" xfId="0" applyNumberFormat="1" applyFont="1" applyFill="1" applyBorder="1" applyAlignment="1">
      <alignment horizontal="center" vertical="center" wrapText="1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13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zoomScale="70" zoomScaleNormal="7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E37" sqref="E37"/>
    </sheetView>
  </sheetViews>
  <sheetFormatPr defaultColWidth="9.140625" defaultRowHeight="17.25" x14ac:dyDescent="0.3"/>
  <cols>
    <col min="1" max="1" width="10.42578125" style="5" customWidth="1"/>
    <col min="2" max="3" width="9.140625" style="5"/>
    <col min="4" max="4" width="80.140625" style="5" customWidth="1"/>
    <col min="5" max="5" width="19" style="5" customWidth="1"/>
    <col min="6" max="6" width="17.7109375" style="5" bestFit="1" customWidth="1"/>
    <col min="7" max="7" width="9.140625" style="40"/>
    <col min="8" max="8" width="10.5703125" style="40" bestFit="1" customWidth="1"/>
    <col min="9" max="9" width="13.7109375" style="40" bestFit="1" customWidth="1"/>
    <col min="10" max="10" width="12.7109375" style="40" bestFit="1" customWidth="1"/>
    <col min="11" max="16384" width="9.140625" style="40"/>
  </cols>
  <sheetData>
    <row r="1" spans="1:7" x14ac:dyDescent="0.3">
      <c r="A1" s="39"/>
      <c r="B1" s="40"/>
      <c r="C1" s="40"/>
      <c r="D1" s="41"/>
      <c r="E1" s="41"/>
      <c r="F1" s="118" t="s">
        <v>127</v>
      </c>
      <c r="G1" s="118"/>
    </row>
    <row r="2" spans="1:7" x14ac:dyDescent="0.3">
      <c r="A2" s="39"/>
      <c r="B2" s="42"/>
      <c r="C2" s="40"/>
      <c r="D2" s="41"/>
      <c r="E2" s="41"/>
      <c r="F2" s="117" t="s">
        <v>3</v>
      </c>
      <c r="G2" s="117"/>
    </row>
    <row r="3" spans="1:7" x14ac:dyDescent="0.3">
      <c r="A3" s="39"/>
      <c r="B3" s="42"/>
      <c r="C3" s="40"/>
      <c r="F3" s="116" t="s">
        <v>94</v>
      </c>
      <c r="G3" s="116"/>
    </row>
    <row r="4" spans="1:7" x14ac:dyDescent="0.3">
      <c r="A4" s="39"/>
      <c r="B4" s="42"/>
      <c r="C4" s="40"/>
      <c r="D4" s="43"/>
      <c r="E4" s="92"/>
      <c r="F4" s="43"/>
    </row>
    <row r="5" spans="1:7" ht="72.75" customHeight="1" x14ac:dyDescent="0.3">
      <c r="A5" s="123" t="s">
        <v>95</v>
      </c>
      <c r="B5" s="123"/>
      <c r="C5" s="123"/>
      <c r="D5" s="123"/>
      <c r="E5" s="123"/>
      <c r="F5" s="123"/>
    </row>
    <row r="6" spans="1:7" x14ac:dyDescent="0.3">
      <c r="A6" s="40"/>
      <c r="B6" s="40"/>
      <c r="C6" s="40"/>
      <c r="D6" s="40"/>
      <c r="E6" s="40"/>
      <c r="F6" s="40"/>
    </row>
    <row r="7" spans="1:7" ht="92.25" customHeight="1" x14ac:dyDescent="0.3">
      <c r="A7" s="119" t="s">
        <v>4</v>
      </c>
      <c r="B7" s="119" t="s">
        <v>5</v>
      </c>
      <c r="C7" s="119" t="s">
        <v>6</v>
      </c>
      <c r="D7" s="121" t="s">
        <v>33</v>
      </c>
      <c r="E7" s="124" t="s">
        <v>26</v>
      </c>
      <c r="F7" s="124"/>
    </row>
    <row r="8" spans="1:7" x14ac:dyDescent="0.3">
      <c r="A8" s="120"/>
      <c r="B8" s="120"/>
      <c r="C8" s="120"/>
      <c r="D8" s="122"/>
      <c r="E8" s="97" t="s">
        <v>104</v>
      </c>
      <c r="F8" s="51" t="s">
        <v>64</v>
      </c>
    </row>
    <row r="9" spans="1:7" x14ac:dyDescent="0.3">
      <c r="A9" s="4">
        <v>1</v>
      </c>
      <c r="B9" s="4">
        <v>2</v>
      </c>
      <c r="C9" s="4">
        <v>3</v>
      </c>
      <c r="D9" s="23">
        <v>4</v>
      </c>
      <c r="E9" s="95">
        <v>5</v>
      </c>
      <c r="F9" s="96">
        <v>6</v>
      </c>
    </row>
    <row r="10" spans="1:7" s="44" customFormat="1" ht="22.5" customHeight="1" x14ac:dyDescent="0.35">
      <c r="A10" s="75"/>
      <c r="B10" s="75"/>
      <c r="C10" s="75"/>
      <c r="D10" s="76" t="s">
        <v>7</v>
      </c>
      <c r="E10" s="99">
        <f>+ROUND(E12+E22,1)</f>
        <v>0</v>
      </c>
      <c r="F10" s="99">
        <f>+ROUND(F12+F22,1)</f>
        <v>0</v>
      </c>
    </row>
    <row r="11" spans="1:7" x14ac:dyDescent="0.3">
      <c r="A11" s="24"/>
      <c r="B11" s="24"/>
      <c r="C11" s="25"/>
      <c r="D11" s="98" t="s">
        <v>2</v>
      </c>
      <c r="E11" s="54"/>
      <c r="F11" s="54"/>
    </row>
    <row r="12" spans="1:7" x14ac:dyDescent="0.3">
      <c r="A12" s="30" t="s">
        <v>9</v>
      </c>
      <c r="B12" s="31"/>
      <c r="C12" s="32"/>
      <c r="D12" s="36" t="s">
        <v>8</v>
      </c>
      <c r="E12" s="55">
        <f>E14</f>
        <v>-344807.2</v>
      </c>
      <c r="F12" s="55">
        <f>F14</f>
        <v>-344807.2</v>
      </c>
    </row>
    <row r="13" spans="1:7" x14ac:dyDescent="0.3">
      <c r="A13" s="27"/>
      <c r="B13" s="27"/>
      <c r="C13" s="28"/>
      <c r="D13" s="35" t="s">
        <v>2</v>
      </c>
      <c r="E13" s="79"/>
      <c r="F13" s="79"/>
    </row>
    <row r="14" spans="1:7" x14ac:dyDescent="0.3">
      <c r="A14" s="27"/>
      <c r="B14" s="26" t="s">
        <v>67</v>
      </c>
      <c r="C14" s="29"/>
      <c r="D14" s="35" t="s">
        <v>68</v>
      </c>
      <c r="E14" s="53">
        <f>E16</f>
        <v>-344807.2</v>
      </c>
      <c r="F14" s="53">
        <f>F16</f>
        <v>-344807.2</v>
      </c>
    </row>
    <row r="15" spans="1:7" x14ac:dyDescent="0.3">
      <c r="A15" s="27"/>
      <c r="B15" s="26"/>
      <c r="C15" s="29"/>
      <c r="D15" s="38" t="s">
        <v>2</v>
      </c>
      <c r="E15" s="84"/>
      <c r="F15" s="84"/>
    </row>
    <row r="16" spans="1:7" x14ac:dyDescent="0.3">
      <c r="A16" s="27"/>
      <c r="B16" s="26"/>
      <c r="C16" s="29" t="s">
        <v>10</v>
      </c>
      <c r="D16" s="35" t="s">
        <v>68</v>
      </c>
      <c r="E16" s="85">
        <f>E18</f>
        <v>-344807.2</v>
      </c>
      <c r="F16" s="85">
        <f>F18</f>
        <v>-344807.2</v>
      </c>
    </row>
    <row r="17" spans="1:6" x14ac:dyDescent="0.3">
      <c r="A17" s="27"/>
      <c r="B17" s="26"/>
      <c r="C17" s="29"/>
      <c r="D17" s="38" t="s">
        <v>2</v>
      </c>
      <c r="E17" s="84"/>
      <c r="F17" s="84"/>
    </row>
    <row r="18" spans="1:6" s="114" customFormat="1" x14ac:dyDescent="0.3">
      <c r="A18" s="110"/>
      <c r="B18" s="111"/>
      <c r="C18" s="112"/>
      <c r="D18" s="113" t="s">
        <v>129</v>
      </c>
      <c r="E18" s="53">
        <f>E19</f>
        <v>-344807.2</v>
      </c>
      <c r="F18" s="53">
        <f>F19</f>
        <v>-344807.2</v>
      </c>
    </row>
    <row r="19" spans="1:6" x14ac:dyDescent="0.3">
      <c r="A19" s="27"/>
      <c r="B19" s="26"/>
      <c r="C19" s="29"/>
      <c r="D19" s="86" t="s">
        <v>11</v>
      </c>
      <c r="E19" s="53">
        <f>E21</f>
        <v>-344807.2</v>
      </c>
      <c r="F19" s="53">
        <f>F21</f>
        <v>-344807.2</v>
      </c>
    </row>
    <row r="20" spans="1:6" x14ac:dyDescent="0.3">
      <c r="A20" s="27"/>
      <c r="B20" s="26"/>
      <c r="C20" s="29"/>
      <c r="D20" s="86" t="s">
        <v>48</v>
      </c>
      <c r="E20" s="53"/>
      <c r="F20" s="53"/>
    </row>
    <row r="21" spans="1:6" x14ac:dyDescent="0.3">
      <c r="A21" s="27"/>
      <c r="B21" s="26"/>
      <c r="C21" s="29"/>
      <c r="D21" s="87" t="s">
        <v>65</v>
      </c>
      <c r="E21" s="53">
        <v>-344807.2</v>
      </c>
      <c r="F21" s="53">
        <v>-344807.2</v>
      </c>
    </row>
    <row r="22" spans="1:6" x14ac:dyDescent="0.3">
      <c r="A22" s="33" t="s">
        <v>56</v>
      </c>
      <c r="B22" s="34"/>
      <c r="C22" s="34"/>
      <c r="D22" s="36" t="s">
        <v>57</v>
      </c>
      <c r="E22" s="55">
        <f>E24</f>
        <v>344807.2</v>
      </c>
      <c r="F22" s="55">
        <f>F24</f>
        <v>344807.2</v>
      </c>
    </row>
    <row r="23" spans="1:6" x14ac:dyDescent="0.3">
      <c r="A23" s="17"/>
      <c r="B23" s="18"/>
      <c r="C23" s="18"/>
      <c r="D23" s="86" t="s">
        <v>48</v>
      </c>
      <c r="E23" s="56"/>
      <c r="F23" s="56"/>
    </row>
    <row r="24" spans="1:6" x14ac:dyDescent="0.3">
      <c r="A24" s="18"/>
      <c r="B24" s="17" t="s">
        <v>10</v>
      </c>
      <c r="C24" s="18"/>
      <c r="D24" s="35" t="s">
        <v>58</v>
      </c>
      <c r="E24" s="53">
        <f>E26</f>
        <v>344807.2</v>
      </c>
      <c r="F24" s="53">
        <f>F26</f>
        <v>344807.2</v>
      </c>
    </row>
    <row r="25" spans="1:6" x14ac:dyDescent="0.3">
      <c r="A25" s="18"/>
      <c r="B25" s="17"/>
      <c r="C25" s="18"/>
      <c r="D25" s="86" t="s">
        <v>48</v>
      </c>
      <c r="E25" s="56"/>
      <c r="F25" s="56"/>
    </row>
    <row r="26" spans="1:6" x14ac:dyDescent="0.3">
      <c r="A26" s="38"/>
      <c r="B26" s="38"/>
      <c r="C26" s="17" t="s">
        <v>10</v>
      </c>
      <c r="D26" s="38" t="s">
        <v>59</v>
      </c>
      <c r="E26" s="53">
        <f>E28</f>
        <v>344807.2</v>
      </c>
      <c r="F26" s="53">
        <f>F28</f>
        <v>344807.2</v>
      </c>
    </row>
    <row r="27" spans="1:6" x14ac:dyDescent="0.3">
      <c r="A27" s="19"/>
      <c r="B27" s="19"/>
      <c r="C27" s="19"/>
      <c r="D27" s="20" t="s">
        <v>2</v>
      </c>
      <c r="E27" s="56"/>
      <c r="F27" s="56"/>
    </row>
    <row r="28" spans="1:6" x14ac:dyDescent="0.3">
      <c r="A28" s="22"/>
      <c r="B28" s="38"/>
      <c r="C28" s="38"/>
      <c r="D28" s="21" t="s">
        <v>60</v>
      </c>
      <c r="E28" s="57">
        <f>E29</f>
        <v>344807.2</v>
      </c>
      <c r="F28" s="57">
        <f>F29</f>
        <v>344807.2</v>
      </c>
    </row>
    <row r="29" spans="1:6" x14ac:dyDescent="0.3">
      <c r="A29" s="22"/>
      <c r="B29" s="38"/>
      <c r="C29" s="38"/>
      <c r="D29" s="38" t="s">
        <v>61</v>
      </c>
      <c r="E29" s="53">
        <v>344807.2</v>
      </c>
      <c r="F29" s="53">
        <v>344807.2</v>
      </c>
    </row>
    <row r="30" spans="1:6" x14ac:dyDescent="0.3">
      <c r="A30" s="42"/>
      <c r="B30" s="40"/>
      <c r="C30" s="40"/>
      <c r="D30" s="40"/>
      <c r="E30" s="40"/>
      <c r="F30" s="40"/>
    </row>
    <row r="31" spans="1:6" x14ac:dyDescent="0.3">
      <c r="A31" s="40"/>
      <c r="B31" s="45"/>
      <c r="C31" s="37" t="s">
        <v>0</v>
      </c>
      <c r="D31" s="40"/>
      <c r="E31" s="40"/>
      <c r="F31" s="40"/>
    </row>
    <row r="32" spans="1:6" x14ac:dyDescent="0.3">
      <c r="A32" s="40"/>
      <c r="B32" s="45"/>
      <c r="C32" s="37" t="s">
        <v>98</v>
      </c>
      <c r="D32" s="40"/>
      <c r="E32" s="40"/>
      <c r="F32" s="40"/>
    </row>
    <row r="33" spans="1:6" x14ac:dyDescent="0.3">
      <c r="A33" s="40"/>
      <c r="B33" s="45"/>
      <c r="C33" s="37" t="s">
        <v>63</v>
      </c>
      <c r="D33" s="40"/>
      <c r="E33" s="40"/>
      <c r="F33" s="46" t="s">
        <v>99</v>
      </c>
    </row>
    <row r="34" spans="1:6" x14ac:dyDescent="0.3">
      <c r="A34" s="40"/>
      <c r="B34" s="40"/>
      <c r="C34" s="40"/>
      <c r="D34" s="40"/>
      <c r="E34" s="40"/>
      <c r="F34" s="40"/>
    </row>
    <row r="36" spans="1:6" x14ac:dyDescent="0.3">
      <c r="F36" s="52"/>
    </row>
    <row r="37" spans="1:6" x14ac:dyDescent="0.3">
      <c r="F37" s="52"/>
    </row>
    <row r="38" spans="1:6" x14ac:dyDescent="0.3">
      <c r="F38" s="52"/>
    </row>
  </sheetData>
  <autoFilter ref="A9:F37"/>
  <mergeCells count="9">
    <mergeCell ref="F3:G3"/>
    <mergeCell ref="F2:G2"/>
    <mergeCell ref="F1:G1"/>
    <mergeCell ref="B7:B8"/>
    <mergeCell ref="C7:C8"/>
    <mergeCell ref="D7:D8"/>
    <mergeCell ref="A5:F5"/>
    <mergeCell ref="A7:A8"/>
    <mergeCell ref="E7:F7"/>
  </mergeCells>
  <phoneticPr fontId="0" type="noConversion"/>
  <pageMargins left="0.15748031496062992" right="0.15748031496062992" top="0.31496062992125984" bottom="0.15748031496062992" header="0.31496062992125984" footer="0.31496062992125984"/>
  <pageSetup paperSize="9" scale="52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" zoomScale="70" zoomScaleNormal="70" workbookViewId="0">
      <selection activeCell="C41" sqref="C41:G41"/>
    </sheetView>
  </sheetViews>
  <sheetFormatPr defaultColWidth="9.140625" defaultRowHeight="17.25" x14ac:dyDescent="0.3"/>
  <cols>
    <col min="1" max="1" width="12.5703125" style="40" customWidth="1"/>
    <col min="2" max="2" width="17.42578125" style="40" customWidth="1"/>
    <col min="3" max="3" width="107.7109375" style="40" customWidth="1"/>
    <col min="4" max="4" width="17.28515625" style="40" customWidth="1"/>
    <col min="5" max="5" width="17.85546875" style="40" customWidth="1"/>
    <col min="6" max="6" width="15.85546875" style="40" customWidth="1"/>
    <col min="7" max="7" width="16.85546875" style="40" customWidth="1"/>
    <col min="8" max="8" width="10" style="40" bestFit="1" customWidth="1"/>
    <col min="9" max="16384" width="9.140625" style="40"/>
  </cols>
  <sheetData>
    <row r="1" spans="1:7" x14ac:dyDescent="0.3">
      <c r="A1" s="154"/>
      <c r="G1" s="104" t="s">
        <v>128</v>
      </c>
    </row>
    <row r="2" spans="1:7" x14ac:dyDescent="0.3">
      <c r="A2" s="154"/>
      <c r="B2" s="42"/>
      <c r="G2" s="43" t="s">
        <v>3</v>
      </c>
    </row>
    <row r="3" spans="1:7" x14ac:dyDescent="0.3">
      <c r="A3" s="154"/>
      <c r="B3" s="42"/>
      <c r="G3" s="43" t="s">
        <v>94</v>
      </c>
    </row>
    <row r="4" spans="1:7" x14ac:dyDescent="0.3">
      <c r="A4" s="39"/>
      <c r="B4" s="42"/>
      <c r="G4" s="37" t="s">
        <v>24</v>
      </c>
    </row>
    <row r="5" spans="1:7" ht="40.5" customHeight="1" x14ac:dyDescent="0.3">
      <c r="A5" s="123" t="s">
        <v>100</v>
      </c>
      <c r="B5" s="123"/>
      <c r="C5" s="123"/>
      <c r="D5" s="123"/>
      <c r="E5" s="123"/>
      <c r="F5" s="123"/>
      <c r="G5" s="123"/>
    </row>
    <row r="6" spans="1:7" x14ac:dyDescent="0.3">
      <c r="A6" s="37"/>
      <c r="G6" s="68"/>
    </row>
    <row r="7" spans="1:7" ht="69" customHeight="1" x14ac:dyDescent="0.3">
      <c r="A7" s="155" t="s">
        <v>13</v>
      </c>
      <c r="B7" s="156"/>
      <c r="C7" s="157"/>
      <c r="D7" s="124" t="s">
        <v>12</v>
      </c>
      <c r="E7" s="124"/>
      <c r="F7" s="124"/>
      <c r="G7" s="124"/>
    </row>
    <row r="8" spans="1:7" ht="51.75" x14ac:dyDescent="0.3">
      <c r="A8" s="158"/>
      <c r="B8" s="159"/>
      <c r="C8" s="148"/>
      <c r="D8" s="51" t="s">
        <v>14</v>
      </c>
      <c r="E8" s="51" t="s">
        <v>14</v>
      </c>
      <c r="F8" s="51" t="s">
        <v>49</v>
      </c>
      <c r="G8" s="51" t="s">
        <v>49</v>
      </c>
    </row>
    <row r="9" spans="1:7" ht="27.75" customHeight="1" x14ac:dyDescent="0.3">
      <c r="A9" s="160"/>
      <c r="B9" s="161"/>
      <c r="C9" s="150"/>
      <c r="D9" s="93" t="s">
        <v>104</v>
      </c>
      <c r="E9" s="51" t="s">
        <v>1</v>
      </c>
      <c r="F9" s="51" t="s">
        <v>104</v>
      </c>
      <c r="G9" s="51" t="s">
        <v>1</v>
      </c>
    </row>
    <row r="10" spans="1:7" x14ac:dyDescent="0.3">
      <c r="A10" s="162" t="s">
        <v>50</v>
      </c>
      <c r="B10" s="163"/>
      <c r="C10" s="163"/>
      <c r="D10" s="163"/>
      <c r="E10" s="163"/>
      <c r="F10" s="163"/>
      <c r="G10" s="164"/>
    </row>
    <row r="11" spans="1:7" x14ac:dyDescent="0.3">
      <c r="A11" s="165" t="s">
        <v>51</v>
      </c>
      <c r="B11" s="166"/>
      <c r="C11" s="166"/>
      <c r="D11" s="166"/>
      <c r="E11" s="166"/>
      <c r="F11" s="166"/>
      <c r="G11" s="167"/>
    </row>
    <row r="12" spans="1:7" s="88" customFormat="1" x14ac:dyDescent="0.3">
      <c r="A12" s="165" t="s">
        <v>52</v>
      </c>
      <c r="B12" s="166"/>
      <c r="C12" s="166"/>
      <c r="D12" s="166"/>
      <c r="E12" s="166"/>
      <c r="F12" s="166"/>
      <c r="G12" s="167"/>
    </row>
    <row r="13" spans="1:7" x14ac:dyDescent="0.3">
      <c r="A13" s="145" t="s">
        <v>15</v>
      </c>
      <c r="B13" s="146"/>
      <c r="C13" s="151" t="s">
        <v>53</v>
      </c>
      <c r="D13" s="152"/>
      <c r="E13" s="152"/>
      <c r="F13" s="152"/>
      <c r="G13" s="153"/>
    </row>
    <row r="14" spans="1:7" x14ac:dyDescent="0.3">
      <c r="A14" s="147"/>
      <c r="B14" s="148"/>
      <c r="C14" s="137" t="s">
        <v>70</v>
      </c>
      <c r="D14" s="138"/>
      <c r="E14" s="138"/>
      <c r="F14" s="138"/>
      <c r="G14" s="139"/>
    </row>
    <row r="15" spans="1:7" x14ac:dyDescent="0.3">
      <c r="A15" s="147"/>
      <c r="B15" s="148"/>
      <c r="C15" s="151" t="s">
        <v>54</v>
      </c>
      <c r="D15" s="152"/>
      <c r="E15" s="152"/>
      <c r="F15" s="152"/>
      <c r="G15" s="153"/>
    </row>
    <row r="16" spans="1:7" ht="60" customHeight="1" x14ac:dyDescent="0.3">
      <c r="A16" s="149"/>
      <c r="B16" s="150"/>
      <c r="C16" s="137" t="s">
        <v>71</v>
      </c>
      <c r="D16" s="138"/>
      <c r="E16" s="138"/>
      <c r="F16" s="138"/>
      <c r="G16" s="139"/>
    </row>
    <row r="17" spans="1:9" x14ac:dyDescent="0.3">
      <c r="A17" s="51">
        <v>1003</v>
      </c>
      <c r="B17" s="51" t="s">
        <v>103</v>
      </c>
      <c r="C17" s="137"/>
      <c r="D17" s="138"/>
      <c r="E17" s="138"/>
      <c r="F17" s="138"/>
      <c r="G17" s="139"/>
    </row>
    <row r="18" spans="1:9" x14ac:dyDescent="0.3">
      <c r="A18" s="140" t="s">
        <v>29</v>
      </c>
      <c r="B18" s="141"/>
      <c r="C18" s="3" t="s">
        <v>73</v>
      </c>
      <c r="D18" s="91">
        <v>-33902</v>
      </c>
      <c r="E18" s="91">
        <v>-41324</v>
      </c>
      <c r="F18" s="38"/>
      <c r="G18" s="38"/>
      <c r="H18" s="115"/>
      <c r="I18" s="115"/>
    </row>
    <row r="19" spans="1:9" x14ac:dyDescent="0.3">
      <c r="A19" s="80"/>
      <c r="B19" s="90"/>
      <c r="C19" s="3" t="s">
        <v>74</v>
      </c>
      <c r="D19" s="91">
        <v>-33112</v>
      </c>
      <c r="E19" s="91">
        <v>-40362</v>
      </c>
      <c r="F19" s="38"/>
      <c r="G19" s="38"/>
      <c r="H19" s="115"/>
      <c r="I19" s="115"/>
    </row>
    <row r="20" spans="1:9" x14ac:dyDescent="0.3">
      <c r="A20" s="80"/>
      <c r="B20" s="90"/>
      <c r="C20" s="3" t="s">
        <v>75</v>
      </c>
      <c r="D20" s="91">
        <v>-33112</v>
      </c>
      <c r="E20" s="91">
        <v>-40362</v>
      </c>
      <c r="F20" s="38"/>
      <c r="G20" s="38"/>
      <c r="H20" s="115"/>
      <c r="I20" s="115"/>
    </row>
    <row r="21" spans="1:9" x14ac:dyDescent="0.3">
      <c r="A21" s="80"/>
      <c r="B21" s="90"/>
      <c r="C21" s="3" t="s">
        <v>76</v>
      </c>
      <c r="D21" s="91">
        <v>-30849</v>
      </c>
      <c r="E21" s="91">
        <v>-37603</v>
      </c>
      <c r="F21" s="38"/>
      <c r="G21" s="38"/>
      <c r="H21" s="115"/>
      <c r="I21" s="115"/>
    </row>
    <row r="22" spans="1:9" x14ac:dyDescent="0.3">
      <c r="A22" s="80"/>
      <c r="B22" s="90"/>
      <c r="C22" s="3" t="s">
        <v>77</v>
      </c>
      <c r="D22" s="91">
        <v>-33902</v>
      </c>
      <c r="E22" s="91">
        <v>-41324</v>
      </c>
      <c r="F22" s="38"/>
      <c r="G22" s="38"/>
      <c r="H22" s="115"/>
      <c r="I22" s="115"/>
    </row>
    <row r="23" spans="1:9" ht="24" customHeight="1" x14ac:dyDescent="0.3">
      <c r="A23" s="80"/>
      <c r="B23" s="90"/>
      <c r="C23" s="3" t="s">
        <v>78</v>
      </c>
      <c r="D23" s="91">
        <v>-33170</v>
      </c>
      <c r="E23" s="91">
        <v>-40432</v>
      </c>
      <c r="F23" s="38"/>
      <c r="G23" s="38"/>
      <c r="H23" s="115"/>
      <c r="I23" s="115"/>
    </row>
    <row r="24" spans="1:9" ht="24.75" customHeight="1" x14ac:dyDescent="0.3">
      <c r="A24" s="80"/>
      <c r="B24" s="90"/>
      <c r="C24" s="3" t="s">
        <v>72</v>
      </c>
      <c r="D24" s="100"/>
      <c r="E24" s="91"/>
      <c r="F24" s="1"/>
      <c r="G24" s="1"/>
      <c r="H24" s="115"/>
      <c r="I24" s="115"/>
    </row>
    <row r="25" spans="1:9" ht="37.5" customHeight="1" x14ac:dyDescent="0.3">
      <c r="A25" s="140" t="s">
        <v>30</v>
      </c>
      <c r="B25" s="141"/>
      <c r="C25" s="3" t="s">
        <v>79</v>
      </c>
      <c r="D25" s="100"/>
      <c r="E25" s="91"/>
      <c r="F25" s="91"/>
      <c r="G25" s="91"/>
    </row>
    <row r="26" spans="1:9" ht="41.25" customHeight="1" x14ac:dyDescent="0.3">
      <c r="A26" s="80"/>
      <c r="B26" s="90"/>
      <c r="C26" s="3" t="s">
        <v>80</v>
      </c>
      <c r="D26" s="91">
        <v>-96</v>
      </c>
      <c r="E26" s="91">
        <v>-96</v>
      </c>
      <c r="F26" s="91"/>
      <c r="G26" s="91"/>
    </row>
    <row r="27" spans="1:9" ht="34.5" x14ac:dyDescent="0.3">
      <c r="A27" s="80"/>
      <c r="B27" s="90"/>
      <c r="C27" s="3" t="s">
        <v>81</v>
      </c>
      <c r="D27" s="91">
        <v>-93</v>
      </c>
      <c r="E27" s="91">
        <v>-93</v>
      </c>
      <c r="F27" s="91"/>
      <c r="G27" s="91"/>
    </row>
    <row r="28" spans="1:9" ht="34.5" x14ac:dyDescent="0.3">
      <c r="A28" s="80"/>
      <c r="B28" s="90"/>
      <c r="C28" s="3" t="s">
        <v>82</v>
      </c>
      <c r="D28" s="91">
        <v>-93</v>
      </c>
      <c r="E28" s="91">
        <v>-93</v>
      </c>
      <c r="F28" s="91"/>
      <c r="G28" s="91"/>
    </row>
    <row r="29" spans="1:9" ht="34.5" x14ac:dyDescent="0.3">
      <c r="A29" s="80"/>
      <c r="B29" s="90"/>
      <c r="C29" s="3" t="s">
        <v>83</v>
      </c>
      <c r="D29" s="91">
        <v>-95</v>
      </c>
      <c r="E29" s="91">
        <v>-95</v>
      </c>
      <c r="F29" s="91"/>
      <c r="G29" s="91"/>
    </row>
    <row r="30" spans="1:9" x14ac:dyDescent="0.3">
      <c r="A30" s="140" t="s">
        <v>31</v>
      </c>
      <c r="B30" s="141"/>
      <c r="C30" s="3" t="s">
        <v>84</v>
      </c>
      <c r="D30" s="100"/>
      <c r="E30" s="91"/>
      <c r="F30" s="91"/>
      <c r="G30" s="2"/>
    </row>
    <row r="31" spans="1:9" x14ac:dyDescent="0.3">
      <c r="A31" s="142" t="s">
        <v>27</v>
      </c>
      <c r="B31" s="143"/>
      <c r="C31" s="144"/>
      <c r="D31" s="16" t="s">
        <v>16</v>
      </c>
      <c r="E31" s="16" t="s">
        <v>16</v>
      </c>
      <c r="F31" s="53">
        <v>-344807.2</v>
      </c>
      <c r="G31" s="53">
        <v>-344807.2</v>
      </c>
    </row>
    <row r="32" spans="1:9" x14ac:dyDescent="0.3">
      <c r="A32" s="128" t="s">
        <v>55</v>
      </c>
      <c r="B32" s="129"/>
      <c r="C32" s="129"/>
      <c r="D32" s="129"/>
      <c r="E32" s="129"/>
      <c r="F32" s="129"/>
      <c r="G32" s="130"/>
    </row>
    <row r="33" spans="1:7" x14ac:dyDescent="0.3">
      <c r="A33" s="131" t="s">
        <v>86</v>
      </c>
      <c r="B33" s="132"/>
      <c r="C33" s="132"/>
      <c r="D33" s="132"/>
      <c r="E33" s="132"/>
      <c r="F33" s="132"/>
      <c r="G33" s="133"/>
    </row>
    <row r="34" spans="1:7" x14ac:dyDescent="0.3">
      <c r="A34" s="134" t="s">
        <v>34</v>
      </c>
      <c r="B34" s="135"/>
      <c r="C34" s="135"/>
      <c r="D34" s="135"/>
      <c r="E34" s="135"/>
      <c r="F34" s="135"/>
      <c r="G34" s="136"/>
    </row>
    <row r="35" spans="1:7" ht="39" customHeight="1" x14ac:dyDescent="0.3">
      <c r="A35" s="125" t="s">
        <v>87</v>
      </c>
      <c r="B35" s="126"/>
      <c r="C35" s="126"/>
      <c r="D35" s="126"/>
      <c r="E35" s="126"/>
      <c r="F35" s="126"/>
      <c r="G35" s="127"/>
    </row>
    <row r="36" spans="1:7" x14ac:dyDescent="0.3">
      <c r="A36" s="134" t="s">
        <v>35</v>
      </c>
      <c r="B36" s="135"/>
      <c r="C36" s="135"/>
      <c r="D36" s="135"/>
      <c r="E36" s="135"/>
      <c r="F36" s="135"/>
      <c r="G36" s="136"/>
    </row>
    <row r="37" spans="1:7" x14ac:dyDescent="0.3">
      <c r="A37" s="125" t="s">
        <v>88</v>
      </c>
      <c r="B37" s="126"/>
      <c r="C37" s="126"/>
      <c r="D37" s="126"/>
      <c r="E37" s="126"/>
      <c r="F37" s="126"/>
      <c r="G37" s="127"/>
    </row>
    <row r="38" spans="1:7" x14ac:dyDescent="0.3">
      <c r="A38" s="145" t="s">
        <v>15</v>
      </c>
      <c r="B38" s="146"/>
      <c r="C38" s="151" t="s">
        <v>53</v>
      </c>
      <c r="D38" s="152"/>
      <c r="E38" s="152"/>
      <c r="F38" s="152"/>
      <c r="G38" s="153"/>
    </row>
    <row r="39" spans="1:7" x14ac:dyDescent="0.3">
      <c r="A39" s="147"/>
      <c r="B39" s="148"/>
      <c r="C39" s="137" t="s">
        <v>85</v>
      </c>
      <c r="D39" s="138"/>
      <c r="E39" s="138"/>
      <c r="F39" s="138"/>
      <c r="G39" s="139"/>
    </row>
    <row r="40" spans="1:7" x14ac:dyDescent="0.3">
      <c r="A40" s="147"/>
      <c r="B40" s="148"/>
      <c r="C40" s="151" t="s">
        <v>54</v>
      </c>
      <c r="D40" s="152"/>
      <c r="E40" s="152"/>
      <c r="F40" s="152"/>
      <c r="G40" s="153"/>
    </row>
    <row r="41" spans="1:7" ht="57.75" customHeight="1" x14ac:dyDescent="0.3">
      <c r="A41" s="149"/>
      <c r="B41" s="150"/>
      <c r="C41" s="137" t="s">
        <v>71</v>
      </c>
      <c r="D41" s="138"/>
      <c r="E41" s="138"/>
      <c r="F41" s="138"/>
      <c r="G41" s="139"/>
    </row>
    <row r="42" spans="1:7" x14ac:dyDescent="0.3">
      <c r="A42" s="107">
        <v>1003</v>
      </c>
      <c r="B42" s="107" t="s">
        <v>130</v>
      </c>
      <c r="C42" s="137"/>
      <c r="D42" s="138"/>
      <c r="E42" s="138"/>
      <c r="F42" s="138"/>
      <c r="G42" s="139"/>
    </row>
    <row r="43" spans="1:7" x14ac:dyDescent="0.3">
      <c r="A43" s="140" t="s">
        <v>29</v>
      </c>
      <c r="B43" s="141"/>
      <c r="C43" s="3" t="s">
        <v>73</v>
      </c>
      <c r="D43" s="2">
        <v>33902</v>
      </c>
      <c r="E43" s="2">
        <v>41324</v>
      </c>
      <c r="F43" s="2"/>
      <c r="G43" s="2"/>
    </row>
    <row r="44" spans="1:7" x14ac:dyDescent="0.3">
      <c r="A44" s="108"/>
      <c r="B44" s="109"/>
      <c r="C44" s="3" t="s">
        <v>74</v>
      </c>
      <c r="D44" s="2">
        <v>33112</v>
      </c>
      <c r="E44" s="2">
        <v>40362</v>
      </c>
      <c r="F44" s="2"/>
      <c r="G44" s="2"/>
    </row>
    <row r="45" spans="1:7" x14ac:dyDescent="0.3">
      <c r="A45" s="108"/>
      <c r="B45" s="109"/>
      <c r="C45" s="3" t="s">
        <v>75</v>
      </c>
      <c r="D45" s="2">
        <v>33112</v>
      </c>
      <c r="E45" s="2">
        <v>40362</v>
      </c>
      <c r="F45" s="2"/>
      <c r="G45" s="2"/>
    </row>
    <row r="46" spans="1:7" x14ac:dyDescent="0.3">
      <c r="A46" s="108"/>
      <c r="B46" s="109"/>
      <c r="C46" s="3" t="s">
        <v>76</v>
      </c>
      <c r="D46" s="2">
        <v>30849</v>
      </c>
      <c r="E46" s="2">
        <v>37603</v>
      </c>
      <c r="F46" s="2"/>
      <c r="G46" s="2"/>
    </row>
    <row r="47" spans="1:7" x14ac:dyDescent="0.3">
      <c r="A47" s="108"/>
      <c r="B47" s="109"/>
      <c r="C47" s="3" t="s">
        <v>77</v>
      </c>
      <c r="D47" s="2">
        <v>33902</v>
      </c>
      <c r="E47" s="2">
        <v>41324</v>
      </c>
      <c r="F47" s="2"/>
      <c r="G47" s="2"/>
    </row>
    <row r="48" spans="1:7" ht="24" customHeight="1" x14ac:dyDescent="0.3">
      <c r="A48" s="108"/>
      <c r="B48" s="109"/>
      <c r="C48" s="3" t="s">
        <v>78</v>
      </c>
      <c r="D48" s="2">
        <v>33170</v>
      </c>
      <c r="E48" s="2">
        <v>40432</v>
      </c>
      <c r="F48" s="2"/>
      <c r="G48" s="2"/>
    </row>
    <row r="49" spans="1:7" ht="22.5" customHeight="1" x14ac:dyDescent="0.3">
      <c r="A49" s="108"/>
      <c r="B49" s="109"/>
      <c r="C49" s="3" t="s">
        <v>72</v>
      </c>
      <c r="D49" s="2">
        <v>14767</v>
      </c>
      <c r="E49" s="2">
        <v>18000</v>
      </c>
      <c r="F49" s="2"/>
      <c r="G49" s="2"/>
    </row>
    <row r="50" spans="1:7" ht="41.25" customHeight="1" x14ac:dyDescent="0.3">
      <c r="A50" s="140" t="s">
        <v>30</v>
      </c>
      <c r="B50" s="141"/>
      <c r="C50" s="3" t="s">
        <v>80</v>
      </c>
      <c r="D50" s="2">
        <v>96</v>
      </c>
      <c r="E50" s="2">
        <v>96</v>
      </c>
      <c r="F50" s="91"/>
      <c r="G50" s="2"/>
    </row>
    <row r="51" spans="1:7" ht="34.5" x14ac:dyDescent="0.3">
      <c r="A51" s="108"/>
      <c r="B51" s="109"/>
      <c r="C51" s="3" t="s">
        <v>81</v>
      </c>
      <c r="D51" s="2">
        <v>93</v>
      </c>
      <c r="E51" s="2">
        <v>93</v>
      </c>
      <c r="F51" s="91"/>
      <c r="G51" s="2"/>
    </row>
    <row r="52" spans="1:7" ht="34.5" x14ac:dyDescent="0.3">
      <c r="A52" s="108"/>
      <c r="B52" s="109"/>
      <c r="C52" s="3" t="s">
        <v>82</v>
      </c>
      <c r="D52" s="2">
        <v>93</v>
      </c>
      <c r="E52" s="2">
        <v>93</v>
      </c>
      <c r="F52" s="91"/>
      <c r="G52" s="2"/>
    </row>
    <row r="53" spans="1:7" ht="34.5" x14ac:dyDescent="0.3">
      <c r="A53" s="108"/>
      <c r="B53" s="109"/>
      <c r="C53" s="3" t="s">
        <v>83</v>
      </c>
      <c r="D53" s="2">
        <v>95</v>
      </c>
      <c r="E53" s="2">
        <v>95</v>
      </c>
      <c r="F53" s="91"/>
      <c r="G53" s="2"/>
    </row>
    <row r="54" spans="1:7" x14ac:dyDescent="0.3">
      <c r="A54" s="140" t="s">
        <v>31</v>
      </c>
      <c r="B54" s="141"/>
      <c r="C54" s="3" t="s">
        <v>84</v>
      </c>
      <c r="D54" s="100"/>
      <c r="E54" s="91"/>
      <c r="F54" s="91"/>
      <c r="G54" s="2"/>
    </row>
    <row r="55" spans="1:7" x14ac:dyDescent="0.3">
      <c r="A55" s="142" t="s">
        <v>27</v>
      </c>
      <c r="B55" s="143"/>
      <c r="C55" s="144"/>
      <c r="D55" s="16" t="s">
        <v>16</v>
      </c>
      <c r="E55" s="16" t="s">
        <v>16</v>
      </c>
      <c r="F55" s="53">
        <v>344807.2</v>
      </c>
      <c r="G55" s="53">
        <v>344807.2</v>
      </c>
    </row>
    <row r="56" spans="1:7" x14ac:dyDescent="0.3">
      <c r="A56" s="128" t="s">
        <v>55</v>
      </c>
      <c r="B56" s="129"/>
      <c r="C56" s="129"/>
      <c r="D56" s="129"/>
      <c r="E56" s="129"/>
      <c r="F56" s="129"/>
      <c r="G56" s="130"/>
    </row>
    <row r="57" spans="1:7" x14ac:dyDescent="0.3">
      <c r="A57" s="131" t="s">
        <v>86</v>
      </c>
      <c r="B57" s="132"/>
      <c r="C57" s="132"/>
      <c r="D57" s="132"/>
      <c r="E57" s="132"/>
      <c r="F57" s="132"/>
      <c r="G57" s="133"/>
    </row>
    <row r="58" spans="1:7" x14ac:dyDescent="0.3">
      <c r="A58" s="134" t="s">
        <v>34</v>
      </c>
      <c r="B58" s="135"/>
      <c r="C58" s="135"/>
      <c r="D58" s="135"/>
      <c r="E58" s="135"/>
      <c r="F58" s="135"/>
      <c r="G58" s="136"/>
    </row>
    <row r="59" spans="1:7" x14ac:dyDescent="0.3">
      <c r="A59" s="125" t="s">
        <v>87</v>
      </c>
      <c r="B59" s="126"/>
      <c r="C59" s="126"/>
      <c r="D59" s="126"/>
      <c r="E59" s="126"/>
      <c r="F59" s="126"/>
      <c r="G59" s="127"/>
    </row>
    <row r="60" spans="1:7" x14ac:dyDescent="0.3">
      <c r="A60" s="134" t="s">
        <v>35</v>
      </c>
      <c r="B60" s="135"/>
      <c r="C60" s="135"/>
      <c r="D60" s="135"/>
      <c r="E60" s="135"/>
      <c r="F60" s="135"/>
      <c r="G60" s="136"/>
    </row>
    <row r="61" spans="1:7" x14ac:dyDescent="0.3">
      <c r="A61" s="125" t="s">
        <v>88</v>
      </c>
      <c r="B61" s="126"/>
      <c r="C61" s="126"/>
      <c r="D61" s="126"/>
      <c r="E61" s="126"/>
      <c r="F61" s="126"/>
      <c r="G61" s="127"/>
    </row>
  </sheetData>
  <autoFilter ref="A9:G37">
    <filterColumn colId="0" showButton="0"/>
    <filterColumn colId="1" showButton="0"/>
  </autoFilter>
  <mergeCells count="39">
    <mergeCell ref="C17:G17"/>
    <mergeCell ref="A18:B18"/>
    <mergeCell ref="A30:B30"/>
    <mergeCell ref="A34:G34"/>
    <mergeCell ref="D7:G7"/>
    <mergeCell ref="A13:B16"/>
    <mergeCell ref="C13:G13"/>
    <mergeCell ref="C14:G14"/>
    <mergeCell ref="C15:G15"/>
    <mergeCell ref="C16:G16"/>
    <mergeCell ref="A31:C31"/>
    <mergeCell ref="A32:G32"/>
    <mergeCell ref="A33:G33"/>
    <mergeCell ref="A25:B25"/>
    <mergeCell ref="A37:G37"/>
    <mergeCell ref="A35:G35"/>
    <mergeCell ref="A36:G36"/>
    <mergeCell ref="A1:A3"/>
    <mergeCell ref="A7:C9"/>
    <mergeCell ref="A10:G10"/>
    <mergeCell ref="A11:G11"/>
    <mergeCell ref="A12:G12"/>
    <mergeCell ref="A5:G5"/>
    <mergeCell ref="A38:B41"/>
    <mergeCell ref="C38:G38"/>
    <mergeCell ref="C39:G39"/>
    <mergeCell ref="C40:G40"/>
    <mergeCell ref="C41:G41"/>
    <mergeCell ref="C42:G42"/>
    <mergeCell ref="A43:B43"/>
    <mergeCell ref="A50:B50"/>
    <mergeCell ref="A54:B54"/>
    <mergeCell ref="A55:C55"/>
    <mergeCell ref="A61:G61"/>
    <mergeCell ref="A56:G56"/>
    <mergeCell ref="A57:G57"/>
    <mergeCell ref="A58:G58"/>
    <mergeCell ref="A59:G59"/>
    <mergeCell ref="A60:G60"/>
  </mergeCells>
  <phoneticPr fontId="0" type="noConversion"/>
  <pageMargins left="0.15748031496062992" right="0.15748031496062992" top="0.23622047244094491" bottom="0.15748031496062992" header="0.15748031496062992" footer="0.15748031496062992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opLeftCell="A7" workbookViewId="0">
      <selection activeCell="I26" sqref="I26"/>
    </sheetView>
  </sheetViews>
  <sheetFormatPr defaultColWidth="9.140625" defaultRowHeight="13.5" x14ac:dyDescent="0.25"/>
  <cols>
    <col min="1" max="3" width="14" style="6" customWidth="1"/>
    <col min="4" max="4" width="89.42578125" style="6" customWidth="1"/>
    <col min="5" max="5" width="27.42578125" style="6" customWidth="1"/>
    <col min="6" max="16384" width="9.140625" style="6"/>
  </cols>
  <sheetData>
    <row r="1" spans="1:11" s="70" customFormat="1" ht="17.25" x14ac:dyDescent="0.3">
      <c r="A1" s="69"/>
      <c r="B1" s="69"/>
      <c r="C1" s="69"/>
      <c r="D1" s="69"/>
      <c r="E1" s="104" t="s">
        <v>128</v>
      </c>
      <c r="I1" s="14"/>
      <c r="K1" s="14"/>
    </row>
    <row r="2" spans="1:11" s="70" customFormat="1" ht="17.25" x14ac:dyDescent="0.3">
      <c r="A2" s="69"/>
      <c r="B2" s="69"/>
      <c r="C2" s="69"/>
      <c r="D2" s="69"/>
      <c r="E2" s="43" t="s">
        <v>3</v>
      </c>
      <c r="I2" s="14"/>
      <c r="K2" s="14"/>
    </row>
    <row r="3" spans="1:11" s="70" customFormat="1" ht="17.25" x14ac:dyDescent="0.3">
      <c r="A3" s="69"/>
      <c r="B3" s="69"/>
      <c r="C3" s="69"/>
      <c r="D3" s="69"/>
      <c r="E3" s="43" t="s">
        <v>94</v>
      </c>
      <c r="K3" s="15"/>
    </row>
    <row r="4" spans="1:11" x14ac:dyDescent="0.25">
      <c r="A4" s="48"/>
      <c r="B4" s="48"/>
      <c r="C4" s="48"/>
      <c r="D4" s="48"/>
      <c r="E4" s="58"/>
    </row>
    <row r="5" spans="1:11" ht="14.25" x14ac:dyDescent="0.25">
      <c r="A5" s="47"/>
      <c r="B5" s="48"/>
      <c r="C5" s="48"/>
      <c r="D5" s="48"/>
      <c r="E5" s="65" t="s">
        <v>32</v>
      </c>
    </row>
    <row r="6" spans="1:11" ht="33" customHeight="1" x14ac:dyDescent="0.25">
      <c r="A6" s="169" t="s">
        <v>101</v>
      </c>
      <c r="B6" s="169"/>
      <c r="C6" s="169"/>
      <c r="D6" s="169"/>
      <c r="E6" s="169"/>
    </row>
    <row r="7" spans="1:11" x14ac:dyDescent="0.25">
      <c r="A7" s="47"/>
      <c r="B7" s="48"/>
      <c r="C7" s="48"/>
      <c r="D7" s="48"/>
      <c r="E7" s="49"/>
    </row>
    <row r="8" spans="1:11" ht="14.25" x14ac:dyDescent="0.25">
      <c r="A8" s="170" t="s">
        <v>11</v>
      </c>
      <c r="B8" s="170"/>
      <c r="C8" s="170"/>
      <c r="D8" s="170"/>
      <c r="E8" s="170"/>
    </row>
    <row r="9" spans="1:11" ht="14.25" x14ac:dyDescent="0.25">
      <c r="A9" s="170" t="s">
        <v>17</v>
      </c>
      <c r="B9" s="170"/>
      <c r="C9" s="170"/>
      <c r="D9" s="170"/>
      <c r="E9" s="170"/>
    </row>
    <row r="10" spans="1:11" ht="14.25" x14ac:dyDescent="0.25">
      <c r="A10" s="171" t="s">
        <v>18</v>
      </c>
      <c r="B10" s="171"/>
      <c r="C10" s="171"/>
      <c r="D10" s="171"/>
      <c r="E10" s="172"/>
    </row>
    <row r="11" spans="1:11" ht="40.5" x14ac:dyDescent="0.25">
      <c r="A11" s="175" t="s">
        <v>15</v>
      </c>
      <c r="B11" s="176"/>
      <c r="C11" s="173" t="s">
        <v>22</v>
      </c>
      <c r="D11" s="177" t="s">
        <v>19</v>
      </c>
      <c r="E11" s="63" t="s">
        <v>102</v>
      </c>
    </row>
    <row r="12" spans="1:11" ht="81" x14ac:dyDescent="0.25">
      <c r="A12" s="66" t="s">
        <v>20</v>
      </c>
      <c r="B12" s="66" t="s">
        <v>21</v>
      </c>
      <c r="C12" s="174"/>
      <c r="D12" s="178"/>
      <c r="E12" s="64" t="s">
        <v>23</v>
      </c>
    </row>
    <row r="13" spans="1:11" x14ac:dyDescent="0.25">
      <c r="A13" s="10">
        <v>1003</v>
      </c>
      <c r="B13" s="11"/>
      <c r="C13" s="12"/>
      <c r="D13" s="10" t="s">
        <v>25</v>
      </c>
      <c r="E13" s="13"/>
      <c r="H13" s="82"/>
    </row>
    <row r="14" spans="1:11" x14ac:dyDescent="0.25">
      <c r="A14" s="183"/>
      <c r="B14" s="182"/>
      <c r="C14" s="182"/>
      <c r="D14" s="7" t="s">
        <v>89</v>
      </c>
      <c r="E14" s="179">
        <f>+E20+E25</f>
        <v>0</v>
      </c>
    </row>
    <row r="15" spans="1:11" x14ac:dyDescent="0.25">
      <c r="A15" s="183"/>
      <c r="B15" s="182"/>
      <c r="C15" s="182"/>
      <c r="D15" s="8" t="s">
        <v>36</v>
      </c>
      <c r="E15" s="180"/>
    </row>
    <row r="16" spans="1:11" ht="27" x14ac:dyDescent="0.25">
      <c r="A16" s="183"/>
      <c r="B16" s="182"/>
      <c r="C16" s="182"/>
      <c r="D16" s="9" t="s">
        <v>90</v>
      </c>
      <c r="E16" s="180"/>
      <c r="H16" s="89"/>
    </row>
    <row r="17" spans="1:5" x14ac:dyDescent="0.25">
      <c r="A17" s="183"/>
      <c r="B17" s="182"/>
      <c r="C17" s="182"/>
      <c r="D17" s="8" t="s">
        <v>37</v>
      </c>
      <c r="E17" s="180"/>
    </row>
    <row r="18" spans="1:5" ht="135" x14ac:dyDescent="0.25">
      <c r="A18" s="183"/>
      <c r="B18" s="182"/>
      <c r="C18" s="182"/>
      <c r="D18" s="9" t="s">
        <v>91</v>
      </c>
      <c r="E18" s="181"/>
    </row>
    <row r="19" spans="1:5" x14ac:dyDescent="0.25">
      <c r="A19" s="183"/>
      <c r="B19" s="11"/>
      <c r="C19" s="11"/>
      <c r="D19" s="10" t="s">
        <v>39</v>
      </c>
      <c r="E19" s="13"/>
    </row>
    <row r="20" spans="1:5" ht="18" customHeight="1" x14ac:dyDescent="0.25">
      <c r="A20" s="183"/>
      <c r="B20" s="182" t="s">
        <v>103</v>
      </c>
      <c r="C20" s="182"/>
      <c r="D20" s="9" t="s">
        <v>70</v>
      </c>
      <c r="E20" s="179">
        <v>-344807.2</v>
      </c>
    </row>
    <row r="21" spans="1:5" x14ac:dyDescent="0.25">
      <c r="A21" s="183"/>
      <c r="B21" s="182"/>
      <c r="C21" s="182"/>
      <c r="D21" s="8" t="s">
        <v>28</v>
      </c>
      <c r="E21" s="180"/>
    </row>
    <row r="22" spans="1:5" ht="54" x14ac:dyDescent="0.25">
      <c r="A22" s="183"/>
      <c r="B22" s="182"/>
      <c r="C22" s="182"/>
      <c r="D22" s="9" t="s">
        <v>71</v>
      </c>
      <c r="E22" s="180"/>
    </row>
    <row r="23" spans="1:5" x14ac:dyDescent="0.25">
      <c r="A23" s="183"/>
      <c r="B23" s="182"/>
      <c r="C23" s="182"/>
      <c r="D23" s="8" t="s">
        <v>38</v>
      </c>
      <c r="E23" s="180"/>
    </row>
    <row r="24" spans="1:5" x14ac:dyDescent="0.25">
      <c r="A24" s="183"/>
      <c r="B24" s="182"/>
      <c r="C24" s="182"/>
      <c r="D24" s="9" t="s">
        <v>92</v>
      </c>
      <c r="E24" s="181"/>
    </row>
    <row r="25" spans="1:5" ht="27" x14ac:dyDescent="0.25">
      <c r="A25" s="183"/>
      <c r="B25" s="182" t="s">
        <v>130</v>
      </c>
      <c r="C25" s="182"/>
      <c r="D25" s="9" t="s">
        <v>85</v>
      </c>
      <c r="E25" s="168">
        <v>344807.2</v>
      </c>
    </row>
    <row r="26" spans="1:5" x14ac:dyDescent="0.25">
      <c r="A26" s="183"/>
      <c r="B26" s="182"/>
      <c r="C26" s="182"/>
      <c r="D26" s="8" t="s">
        <v>28</v>
      </c>
      <c r="E26" s="168"/>
    </row>
    <row r="27" spans="1:5" ht="54" x14ac:dyDescent="0.25">
      <c r="A27" s="183"/>
      <c r="B27" s="182"/>
      <c r="C27" s="182"/>
      <c r="D27" s="9" t="s">
        <v>71</v>
      </c>
      <c r="E27" s="168"/>
    </row>
    <row r="28" spans="1:5" x14ac:dyDescent="0.25">
      <c r="A28" s="183"/>
      <c r="B28" s="182"/>
      <c r="C28" s="182"/>
      <c r="D28" s="8" t="s">
        <v>38</v>
      </c>
      <c r="E28" s="168"/>
    </row>
    <row r="29" spans="1:5" x14ac:dyDescent="0.25">
      <c r="A29" s="183"/>
      <c r="B29" s="182"/>
      <c r="C29" s="182"/>
      <c r="D29" s="9" t="s">
        <v>92</v>
      </c>
      <c r="E29" s="168"/>
    </row>
  </sheetData>
  <mergeCells count="17">
    <mergeCell ref="C25:C29"/>
    <mergeCell ref="E25:E29"/>
    <mergeCell ref="A6:E6"/>
    <mergeCell ref="A8:E8"/>
    <mergeCell ref="A9:E9"/>
    <mergeCell ref="A10:E10"/>
    <mergeCell ref="C11:C12"/>
    <mergeCell ref="A11:B11"/>
    <mergeCell ref="D11:D12"/>
    <mergeCell ref="E14:E18"/>
    <mergeCell ref="B20:B24"/>
    <mergeCell ref="C20:C24"/>
    <mergeCell ref="E20:E24"/>
    <mergeCell ref="B14:B18"/>
    <mergeCell ref="C14:C18"/>
    <mergeCell ref="A14:A29"/>
    <mergeCell ref="B25:B29"/>
  </mergeCells>
  <phoneticPr fontId="0" type="noConversion"/>
  <dataValidations count="1"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16 D18 D20 D22 D24:D25 D27 D29"/>
  </dataValidations>
  <pageMargins left="0.15748031496062992" right="0.15748031496062992" top="0.74803149606299213" bottom="0.74803149606299213" header="0.31496062992125984" footer="0.31496062992125984"/>
  <pageSetup scale="58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4"/>
  <sheetViews>
    <sheetView tabSelected="1" topLeftCell="B1" zoomScale="83" zoomScaleNormal="83" workbookViewId="0">
      <pane ySplit="10" topLeftCell="A11" activePane="bottomLeft" state="frozen"/>
      <selection pane="bottomLeft" activeCell="J10" sqref="J10"/>
    </sheetView>
  </sheetViews>
  <sheetFormatPr defaultColWidth="9.140625" defaultRowHeight="16.5" x14ac:dyDescent="0.25"/>
  <cols>
    <col min="1" max="1" width="5.85546875" style="59" customWidth="1"/>
    <col min="2" max="4" width="17.42578125" style="59" customWidth="1"/>
    <col min="5" max="5" width="49.28515625" style="59" customWidth="1"/>
    <col min="6" max="9" width="17.42578125" style="59" customWidth="1"/>
    <col min="10" max="10" width="35.28515625" style="59" customWidth="1"/>
    <col min="11" max="11" width="11.7109375" style="59" bestFit="1" customWidth="1"/>
    <col min="12" max="12" width="12.28515625" style="59" bestFit="1" customWidth="1"/>
    <col min="13" max="16384" width="9.140625" style="59"/>
  </cols>
  <sheetData>
    <row r="1" spans="2:11" x14ac:dyDescent="0.25">
      <c r="J1" s="105" t="s">
        <v>126</v>
      </c>
      <c r="K1" s="106"/>
    </row>
    <row r="2" spans="2:11" x14ac:dyDescent="0.25">
      <c r="J2" s="60" t="s">
        <v>3</v>
      </c>
    </row>
    <row r="3" spans="2:11" x14ac:dyDescent="0.25">
      <c r="J3" s="60" t="s">
        <v>94</v>
      </c>
      <c r="K3" s="61"/>
    </row>
    <row r="5" spans="2:11" ht="38.25" customHeight="1" x14ac:dyDescent="0.25">
      <c r="B5" s="184" t="s">
        <v>131</v>
      </c>
      <c r="C5" s="184"/>
      <c r="D5" s="184"/>
      <c r="E5" s="184"/>
      <c r="F5" s="184"/>
      <c r="G5" s="184"/>
      <c r="H5" s="184"/>
      <c r="I5" s="184"/>
      <c r="J5" s="184"/>
    </row>
    <row r="6" spans="2:11" x14ac:dyDescent="0.25">
      <c r="B6" s="185" t="s">
        <v>11</v>
      </c>
      <c r="C6" s="185"/>
      <c r="D6" s="185"/>
      <c r="E6" s="185"/>
      <c r="F6" s="185"/>
      <c r="G6" s="185"/>
      <c r="H6" s="185"/>
      <c r="I6" s="185"/>
      <c r="J6" s="185"/>
    </row>
    <row r="7" spans="2:11" x14ac:dyDescent="0.25">
      <c r="B7" s="71"/>
      <c r="J7" s="72"/>
      <c r="K7" s="72"/>
    </row>
    <row r="8" spans="2:11" x14ac:dyDescent="0.25">
      <c r="B8" s="186" t="s">
        <v>40</v>
      </c>
      <c r="C8" s="186"/>
      <c r="D8" s="186"/>
      <c r="E8" s="186"/>
      <c r="F8" s="186" t="s">
        <v>41</v>
      </c>
      <c r="G8" s="186" t="s">
        <v>42</v>
      </c>
      <c r="H8" s="186" t="s">
        <v>43</v>
      </c>
      <c r="I8" s="186" t="s">
        <v>44</v>
      </c>
      <c r="J8" s="187" t="s">
        <v>132</v>
      </c>
      <c r="K8" s="73"/>
    </row>
    <row r="9" spans="2:11" ht="66.75" customHeight="1" x14ac:dyDescent="0.25">
      <c r="B9" s="67" t="s">
        <v>45</v>
      </c>
      <c r="C9" s="186" t="s">
        <v>46</v>
      </c>
      <c r="D9" s="186"/>
      <c r="E9" s="186"/>
      <c r="F9" s="186"/>
      <c r="G9" s="186"/>
      <c r="H9" s="186"/>
      <c r="I9" s="186"/>
      <c r="J9" s="188"/>
    </row>
    <row r="10" spans="2:11" x14ac:dyDescent="0.25">
      <c r="B10" s="67">
        <v>1</v>
      </c>
      <c r="C10" s="189">
        <v>2</v>
      </c>
      <c r="D10" s="190"/>
      <c r="E10" s="191"/>
      <c r="F10" s="67">
        <v>3</v>
      </c>
      <c r="G10" s="67">
        <v>4</v>
      </c>
      <c r="H10" s="67">
        <v>5</v>
      </c>
      <c r="I10" s="67">
        <v>6</v>
      </c>
      <c r="J10" s="67">
        <v>7</v>
      </c>
    </row>
    <row r="11" spans="2:11" x14ac:dyDescent="0.25">
      <c r="B11" s="77" t="s">
        <v>47</v>
      </c>
      <c r="C11" s="77" t="s">
        <v>93</v>
      </c>
      <c r="D11" s="77" t="s">
        <v>66</v>
      </c>
      <c r="E11" s="192" t="s">
        <v>68</v>
      </c>
      <c r="F11" s="193"/>
      <c r="G11" s="193"/>
      <c r="H11" s="193"/>
      <c r="I11" s="194"/>
      <c r="J11" s="78">
        <f>+J12</f>
        <v>-344807.16099999996</v>
      </c>
    </row>
    <row r="12" spans="2:11" x14ac:dyDescent="0.25">
      <c r="B12" s="192" t="s">
        <v>69</v>
      </c>
      <c r="C12" s="193"/>
      <c r="D12" s="193"/>
      <c r="E12" s="193"/>
      <c r="F12" s="193"/>
      <c r="G12" s="193"/>
      <c r="H12" s="193"/>
      <c r="I12" s="194"/>
      <c r="J12" s="78">
        <f>SUM(J14:J24)</f>
        <v>-344807.16099999996</v>
      </c>
    </row>
    <row r="13" spans="2:11" x14ac:dyDescent="0.25">
      <c r="B13" s="81"/>
      <c r="C13" s="195" t="s">
        <v>62</v>
      </c>
      <c r="D13" s="195"/>
      <c r="E13" s="195"/>
      <c r="F13" s="67"/>
      <c r="G13" s="67"/>
      <c r="H13" s="67"/>
      <c r="I13" s="67"/>
      <c r="J13" s="67"/>
    </row>
    <row r="14" spans="2:11" s="83" customFormat="1" x14ac:dyDescent="0.25">
      <c r="B14" s="74" t="s">
        <v>105</v>
      </c>
      <c r="C14" s="186" t="s">
        <v>107</v>
      </c>
      <c r="D14" s="186"/>
      <c r="E14" s="186"/>
      <c r="F14" s="94" t="s">
        <v>96</v>
      </c>
      <c r="G14" s="94" t="s">
        <v>106</v>
      </c>
      <c r="H14" s="50">
        <v>29.5</v>
      </c>
      <c r="I14" s="62">
        <v>-678000</v>
      </c>
      <c r="J14" s="50">
        <f t="shared" ref="J14:J24" si="0">H14*I14/1000</f>
        <v>-20001</v>
      </c>
    </row>
    <row r="15" spans="2:11" x14ac:dyDescent="0.25">
      <c r="B15" s="74" t="s">
        <v>108</v>
      </c>
      <c r="C15" s="186" t="s">
        <v>107</v>
      </c>
      <c r="D15" s="186"/>
      <c r="E15" s="186"/>
      <c r="F15" s="94" t="s">
        <v>96</v>
      </c>
      <c r="G15" s="94" t="s">
        <v>106</v>
      </c>
      <c r="H15" s="50">
        <v>35</v>
      </c>
      <c r="I15" s="62">
        <v>-43000</v>
      </c>
      <c r="J15" s="50">
        <f t="shared" si="0"/>
        <v>-1505</v>
      </c>
    </row>
    <row r="16" spans="2:11" x14ac:dyDescent="0.25">
      <c r="B16" s="102" t="s">
        <v>123</v>
      </c>
      <c r="C16" s="186" t="s">
        <v>107</v>
      </c>
      <c r="D16" s="186"/>
      <c r="E16" s="186"/>
      <c r="F16" s="103" t="s">
        <v>96</v>
      </c>
      <c r="G16" s="103" t="s">
        <v>106</v>
      </c>
      <c r="H16" s="50">
        <v>18</v>
      </c>
      <c r="I16" s="62">
        <v>-53000</v>
      </c>
      <c r="J16" s="50">
        <f>H16*I16/1000</f>
        <v>-954</v>
      </c>
    </row>
    <row r="17" spans="2:10" x14ac:dyDescent="0.25">
      <c r="B17" s="102" t="s">
        <v>124</v>
      </c>
      <c r="C17" s="186" t="s">
        <v>125</v>
      </c>
      <c r="D17" s="186"/>
      <c r="E17" s="186"/>
      <c r="F17" s="103" t="s">
        <v>96</v>
      </c>
      <c r="G17" s="103" t="s">
        <v>106</v>
      </c>
      <c r="H17" s="50">
        <v>345</v>
      </c>
      <c r="I17" s="62">
        <v>-11000</v>
      </c>
      <c r="J17" s="50">
        <f t="shared" si="0"/>
        <v>-3795</v>
      </c>
    </row>
    <row r="18" spans="2:10" x14ac:dyDescent="0.25">
      <c r="B18" s="74" t="s">
        <v>111</v>
      </c>
      <c r="C18" s="196" t="s">
        <v>112</v>
      </c>
      <c r="D18" s="196"/>
      <c r="E18" s="196"/>
      <c r="F18" s="94" t="s">
        <v>96</v>
      </c>
      <c r="G18" s="94" t="s">
        <v>97</v>
      </c>
      <c r="H18" s="50">
        <v>1795</v>
      </c>
      <c r="I18" s="62">
        <v>-48000</v>
      </c>
      <c r="J18" s="50">
        <f t="shared" si="0"/>
        <v>-86160</v>
      </c>
    </row>
    <row r="19" spans="2:10" x14ac:dyDescent="0.25">
      <c r="B19" s="74" t="s">
        <v>113</v>
      </c>
      <c r="C19" s="196" t="s">
        <v>114</v>
      </c>
      <c r="D19" s="196"/>
      <c r="E19" s="196"/>
      <c r="F19" s="94" t="s">
        <v>96</v>
      </c>
      <c r="G19" s="94" t="s">
        <v>97</v>
      </c>
      <c r="H19" s="50">
        <v>115</v>
      </c>
      <c r="I19" s="62">
        <v>-30001</v>
      </c>
      <c r="J19" s="50">
        <f t="shared" si="0"/>
        <v>-3450.1149999999998</v>
      </c>
    </row>
    <row r="20" spans="2:10" x14ac:dyDescent="0.25">
      <c r="B20" s="74" t="s">
        <v>115</v>
      </c>
      <c r="C20" s="196" t="s">
        <v>116</v>
      </c>
      <c r="D20" s="196"/>
      <c r="E20" s="196"/>
      <c r="F20" s="94" t="s">
        <v>96</v>
      </c>
      <c r="G20" s="94" t="s">
        <v>97</v>
      </c>
      <c r="H20" s="50">
        <v>254</v>
      </c>
      <c r="I20" s="62">
        <v>-20000</v>
      </c>
      <c r="J20" s="50">
        <f t="shared" si="0"/>
        <v>-5080</v>
      </c>
    </row>
    <row r="21" spans="2:10" x14ac:dyDescent="0.25">
      <c r="B21" s="74" t="s">
        <v>117</v>
      </c>
      <c r="C21" s="186" t="s">
        <v>121</v>
      </c>
      <c r="D21" s="186"/>
      <c r="E21" s="186"/>
      <c r="F21" s="94" t="s">
        <v>96</v>
      </c>
      <c r="G21" s="94" t="s">
        <v>97</v>
      </c>
      <c r="H21" s="50">
        <v>91</v>
      </c>
      <c r="I21" s="62">
        <v>-146000</v>
      </c>
      <c r="J21" s="50">
        <f t="shared" si="0"/>
        <v>-13286</v>
      </c>
    </row>
    <row r="22" spans="2:10" x14ac:dyDescent="0.25">
      <c r="B22" s="74" t="s">
        <v>118</v>
      </c>
      <c r="C22" s="196" t="s">
        <v>119</v>
      </c>
      <c r="D22" s="196"/>
      <c r="E22" s="196"/>
      <c r="F22" s="94" t="s">
        <v>96</v>
      </c>
      <c r="G22" s="94" t="s">
        <v>97</v>
      </c>
      <c r="H22" s="50">
        <v>1837</v>
      </c>
      <c r="I22" s="62">
        <v>-88558</v>
      </c>
      <c r="J22" s="50">
        <f t="shared" si="0"/>
        <v>-162681.046</v>
      </c>
    </row>
    <row r="23" spans="2:10" x14ac:dyDescent="0.25">
      <c r="B23" s="74" t="s">
        <v>120</v>
      </c>
      <c r="C23" s="186" t="s">
        <v>122</v>
      </c>
      <c r="D23" s="186"/>
      <c r="E23" s="186"/>
      <c r="F23" s="94" t="s">
        <v>96</v>
      </c>
      <c r="G23" s="94" t="s">
        <v>97</v>
      </c>
      <c r="H23" s="50">
        <v>480</v>
      </c>
      <c r="I23" s="62">
        <v>-30000</v>
      </c>
      <c r="J23" s="50">
        <f t="shared" si="0"/>
        <v>-14400</v>
      </c>
    </row>
    <row r="24" spans="2:10" x14ac:dyDescent="0.25">
      <c r="B24" s="74" t="s">
        <v>109</v>
      </c>
      <c r="C24" s="196" t="s">
        <v>110</v>
      </c>
      <c r="D24" s="196"/>
      <c r="E24" s="196"/>
      <c r="F24" s="101" t="s">
        <v>96</v>
      </c>
      <c r="G24" s="101" t="s">
        <v>97</v>
      </c>
      <c r="H24" s="50">
        <v>5800</v>
      </c>
      <c r="I24" s="62">
        <v>-5775</v>
      </c>
      <c r="J24" s="50">
        <f t="shared" si="0"/>
        <v>-33495</v>
      </c>
    </row>
  </sheetData>
  <autoFilter ref="B10:K14">
    <filterColumn colId="1" showButton="0"/>
    <filterColumn colId="2" showButton="0"/>
  </autoFilter>
  <mergeCells count="24">
    <mergeCell ref="C10:E10"/>
    <mergeCell ref="E11:I11"/>
    <mergeCell ref="B12:I12"/>
    <mergeCell ref="C13:E13"/>
    <mergeCell ref="C24:E24"/>
    <mergeCell ref="C14:E14"/>
    <mergeCell ref="C15:E15"/>
    <mergeCell ref="C22:E22"/>
    <mergeCell ref="C23:E23"/>
    <mergeCell ref="C18:E18"/>
    <mergeCell ref="C19:E19"/>
    <mergeCell ref="C20:E20"/>
    <mergeCell ref="C21:E21"/>
    <mergeCell ref="C16:E16"/>
    <mergeCell ref="C17:E17"/>
    <mergeCell ref="B5:J5"/>
    <mergeCell ref="B6:J6"/>
    <mergeCell ref="B8:E8"/>
    <mergeCell ref="F8:F9"/>
    <mergeCell ref="G8:G9"/>
    <mergeCell ref="H8:H9"/>
    <mergeCell ref="I8:I9"/>
    <mergeCell ref="J8:J9"/>
    <mergeCell ref="C9:E9"/>
  </mergeCells>
  <phoneticPr fontId="0" type="noConversion"/>
  <pageMargins left="0.19685039370078741" right="0.19685039370078741" top="0.19685039370078741" bottom="0.19685039370078741" header="0.31496062992125984" footer="0.31496062992125984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2018-07-10T09:29:27Z</dcterms:modified>
</cp:coreProperties>
</file>