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935" yWindow="1275" windowWidth="15135" windowHeight="9285" activeTab="3"/>
  </bookViews>
  <sheets>
    <sheet name="1" sheetId="52" r:id="rId1"/>
    <sheet name="2-1" sheetId="45" r:id="rId2"/>
    <sheet name="2-2" sheetId="46" r:id="rId3"/>
    <sheet name="3" sheetId="55" r:id="rId4"/>
  </sheets>
  <definedNames>
    <definedName name="_xlnm.Print_Area" localSheetId="3">'3'!$A$1:$G$18</definedName>
  </definedNames>
  <calcPr calcId="144525"/>
</workbook>
</file>

<file path=xl/calcChain.xml><?xml version="1.0" encoding="utf-8"?>
<calcChain xmlns="http://schemas.openxmlformats.org/spreadsheetml/2006/main">
  <c r="G13" i="55" l="1"/>
  <c r="G11" i="55"/>
  <c r="G10" i="55"/>
  <c r="G9" i="55" s="1"/>
  <c r="F21" i="45" s="1"/>
  <c r="E11" i="52"/>
  <c r="D11" i="52"/>
  <c r="E8" i="52"/>
  <c r="D8" i="52"/>
  <c r="E6" i="52"/>
  <c r="D6" i="52"/>
  <c r="C6" i="52"/>
  <c r="G24" i="45"/>
  <c r="G23" i="45"/>
  <c r="G22" i="45"/>
  <c r="E21" i="46" l="1"/>
  <c r="E15" i="46" s="1"/>
  <c r="G21" i="45"/>
</calcChain>
</file>

<file path=xl/sharedStrings.xml><?xml version="1.0" encoding="utf-8"?>
<sst xmlns="http://schemas.openxmlformats.org/spreadsheetml/2006/main" count="130" uniqueCount="104">
  <si>
    <t>Տարի</t>
  </si>
  <si>
    <t xml:space="preserve">                   -ի N        -Ն որոշման</t>
  </si>
  <si>
    <t>Չափորոշիչներ</t>
  </si>
  <si>
    <t>Ծրագրային դասիչը</t>
  </si>
  <si>
    <t>Նկարագրություն՝</t>
  </si>
  <si>
    <t>x</t>
  </si>
  <si>
    <t>Բաժին 2.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</si>
  <si>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</si>
  <si>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</si>
  <si>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</t>
  </si>
  <si>
    <t>Անվանումը`</t>
  </si>
  <si>
    <t>Գործառական
դասիչը</t>
  </si>
  <si>
    <t>(բաժին/
խումբ/
դաս)</t>
  </si>
  <si>
    <t>ծրագիրը</t>
  </si>
  <si>
    <t>միջոցառումը</t>
  </si>
  <si>
    <t>Ինն ամիս</t>
  </si>
  <si>
    <t>Ծրագրի նկարագրությունը</t>
  </si>
  <si>
    <t>Վերջնական արդյունքի նկարագրությունը</t>
  </si>
  <si>
    <t>Քաղաքականության միջոցառումներ, Ծառայություններ</t>
  </si>
  <si>
    <t>Քանակական</t>
  </si>
  <si>
    <t>X</t>
  </si>
  <si>
    <t>Մշակված չէ</t>
  </si>
  <si>
    <t>ՀՀ կառավարության 2017 թվականի</t>
  </si>
  <si>
    <t>ՀՀ 2017 թվականի
պետական բյուջե
(հազ. դրամ)</t>
  </si>
  <si>
    <t>ՀՀ Էներգետիկ ենթակառուցվածքների և բնական պաշարների նախարարության ջրային տնտեսության պետական կոմիտե</t>
  </si>
  <si>
    <t>Հ/Հ</t>
  </si>
  <si>
    <t>Կոդը</t>
  </si>
  <si>
    <t>Անվանումը</t>
  </si>
  <si>
    <t>Գնման ձևը</t>
  </si>
  <si>
    <t>Չափի միավորը</t>
  </si>
  <si>
    <t>դրամ</t>
  </si>
  <si>
    <t>ՄԱՍ II ԱՇԽԱՏԱՆՔՆԵՐ</t>
  </si>
  <si>
    <t xml:space="preserve">ոչ ֆինանսական ցուցանիշներ  </t>
  </si>
  <si>
    <t>ֆինանսական ցուցանիշներ</t>
  </si>
  <si>
    <t>ՀՄԱ</t>
  </si>
  <si>
    <t>Նախագծերի պատրաստում, ծախսերի գնահատում</t>
  </si>
  <si>
    <t>Ցուցանիշների փոփոխությունը (ավելացումները նշված են դրական նշանով, իսկ նվազեցումները՝ փակագծերում)</t>
  </si>
  <si>
    <t>Աջակցություն ոռոգման ծառայություններին</t>
  </si>
  <si>
    <t>Ոռոգման ծառայություններ մատակարարող ընկերությունների և ջրօգտագործողների ընկերությունների սուբսիդավորում</t>
  </si>
  <si>
    <t>Ոռոգման ծառայություններհասանելիության և մատչելիության ապահովում</t>
  </si>
  <si>
    <t>ԱՏ02</t>
  </si>
  <si>
    <t>Ջրային տնտեսության ենթակառուցվածքների հիմնանորոգում</t>
  </si>
  <si>
    <t>Ոռոգման համակարգերի հիմնանորոգում</t>
  </si>
  <si>
    <t>Ակտիվի նկարագրությունը</t>
  </si>
  <si>
    <t>Ակտիվն օգտագործող կազմակերպության անվանումը</t>
  </si>
  <si>
    <t>ՋՕԸ-ներ</t>
  </si>
  <si>
    <t>Ծրագիրը, որին առնչվում է ակտիվը</t>
  </si>
  <si>
    <t>/1004/ Աջակցություն ոռոգման ծառայություններին</t>
  </si>
  <si>
    <t>ՄԱՍ Բ: Կառավարչական հիմնարկի անմիջական գործունեության արդյունքները</t>
  </si>
  <si>
    <t>2. Հանրային սեփականության կառավարման արդյունքների ցուցանիշները</t>
  </si>
  <si>
    <t>2.1 Կարողությունների զարգացում</t>
  </si>
  <si>
    <t>2.1.3 Ֆիզիկական կապիտալ կառավարչական հիմնարկի հաշվեկշռում հաշվառվող սակայն այլ կազմակերպությունների կողմից օգտագործվող ակտիվներ</t>
  </si>
  <si>
    <t>Ցուցանիշների փոփոխությունը
 (ավելացումները նշված են դրական նշանով, նվազեցումը փակագծերում)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</si>
  <si>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</si>
  <si>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</si>
  <si>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(հազար դրամ)</t>
  </si>
  <si>
    <t>Տվյալ բյուջետային տարվան նախորդող բյուջետային տարիների ընթացքում ակտիվի վրա կատարված ծախսերը  (հազար դրամ)</t>
  </si>
  <si>
    <t>Փոխարինվող ակտիվների նկարագրությունը
Ջրանցքների ոռոգման կառույցների հիմնանորոգում</t>
  </si>
  <si>
    <t>Ազդեցությունը կարողությունների զարգացման վրա, մասնավորապես՝</t>
  </si>
  <si>
    <t xml:space="preserve">Քանակական, որակական, ժամկետայնության և այլ չափորոշիչների փոփոխության վրա </t>
  </si>
  <si>
    <t>Հիմնանորոգումները կբարելավեն ոռոգման ջրի ծառայությունների որակը և քանակը</t>
  </si>
  <si>
    <t>Ծախսային արդյունավետության բարելավման վրա</t>
  </si>
  <si>
    <t>Հիմնանորոգումները կկրճատեն ոռոգման ջրի ծառայությունների ծախսերը՝ ջրի կորուստները կրճատելու միջոցով</t>
  </si>
  <si>
    <t>Ակտիվն օգտագործող կազմակերպության անվանումը
ՋՕԸ-ներ, ջրառ իրականացնող կազմակերպությաւն</t>
  </si>
  <si>
    <t>Ծրագիրը , որի շրջանակներում իրականացվում է քաղաքականության միջոցառումը
1004 Աջակցություն ոռոգման ծառայություններին</t>
  </si>
  <si>
    <t>Վերջնական արդյունքի նկարագրությունը
Ջրային համակարգերի արդյունավետության բարձրացում</t>
  </si>
  <si>
    <t xml:space="preserve"> Հավելված N 1</t>
  </si>
  <si>
    <t xml:space="preserve">ՀՀ կառավարության 2017 թվականի
-ի  N       -Ն որոշման 
</t>
  </si>
  <si>
    <r>
      <t>ՀԱՅԱՍՏԱՆԻ ՀԱՆՐԱՊԵՏՈՒԹՅԱՆ ԷՆԵՐԳԵՏԻԿԱՅԻ ԵՆԹԱԿԱՌՈՒՑՎԱԾՔՆԵՐԻ ԵՎ ԲՆԱԿԱՆ ՊԱՇԱՐՆԵՐԻ ՆԱԽԱՐԱՐՈՒԹՅԱՆ ՋՐԱՅԻՆ ՏՆՏԵՍՈՒԹՅԱՆ ՊԵՏԱԿԱՆ ԿՈՄԻՏԵԻՆ</t>
    </r>
    <r>
      <rPr>
        <b/>
        <sz val="14"/>
        <color indexed="8"/>
        <rFont val="GHEA Grapalat"/>
        <family val="3"/>
      </rPr>
      <t xml:space="preserve"> </t>
    </r>
    <r>
      <rPr>
        <b/>
        <sz val="12"/>
        <color indexed="8"/>
        <rFont val="GHEA Grapalat"/>
        <family val="3"/>
      </rPr>
      <t xml:space="preserve">ՀԱՏԿԱՑՎԱԾ ԳՈՒՄԱՐԻ ԲԱՇԽՈՒՄԸ
</t>
    </r>
  </si>
  <si>
    <t>հազար դրամներով</t>
  </si>
  <si>
    <t>Բյուջետային ծախսերի տնտեսագիտական դասակարգման հոդվածների և աշխատանքների անվանումները</t>
  </si>
  <si>
    <t>ԸՆԴԱՄԵՆԸ</t>
  </si>
  <si>
    <t xml:space="preserve"> այդ թվում՝ </t>
  </si>
  <si>
    <t>որից`</t>
  </si>
  <si>
    <t xml:space="preserve">ՀՀ Տավուշի մարզի Ներքին Ծաղկավան համայնքի 40 հա տարածք զբաղեցնող տնամերձերի ոռոգման ցանցի կառուցման </t>
  </si>
  <si>
    <t>Նախագծահետազոտական ծախսեր</t>
  </si>
  <si>
    <t>ՀՀ Լոռու մարզի Սարահարթի պոմպակայանի վերականգման ծրագրի նախագծահետազոտական աշխատանքներ</t>
  </si>
  <si>
    <t>ՀՀ Գեղարքունիքի մարզի Լանջաղբյուրի N 1 ջրամբարից 4500մ երկարությամբ մոտեցող ջրանցքի հիմնանորոգման ծրագրի նախագծահետազոտական աշխատանքներ</t>
  </si>
  <si>
    <t>Աղյուսակ N 1</t>
  </si>
  <si>
    <t>Աղյուսակ N 2</t>
  </si>
  <si>
    <t xml:space="preserve">ՀՀ էներգետիկայի ենթակառուցվածքների և բնական պաշարների նախարարության ջրային տնտեսության պետական կոմիտե </t>
  </si>
  <si>
    <t>Հավելված  N 3</t>
  </si>
  <si>
    <t>-ի  N       -Ն որոշման</t>
  </si>
  <si>
    <t>Միավորի գինը</t>
  </si>
  <si>
    <t>Ցուցանիշների փոփոխությունը (ավելացումները նշված են դրական նշանով)</t>
  </si>
  <si>
    <t>քանակը</t>
  </si>
  <si>
    <t>գումարը 
(հազ. դրամ)</t>
  </si>
  <si>
    <t>Բաժին N 11, Խումբ 01, Դաս 01 ՀՀ կառավարության պահուստային ֆոնդ</t>
  </si>
  <si>
    <t>45221142-1</t>
  </si>
  <si>
    <t>Ընդհանուր շինարարական աշխատանքներ</t>
  </si>
  <si>
    <t>ԳՀ</t>
  </si>
  <si>
    <t>ՄԱՍ III ԾԱՌԱՅՈՒԹՅՈՒՆՆԵՐ</t>
  </si>
  <si>
    <t>Հեղինակային հսկողության ծառայություններ</t>
  </si>
  <si>
    <t>ՄԱ</t>
  </si>
  <si>
    <t>Տեխնիկական հսկողության ծառայություններ</t>
  </si>
  <si>
    <t xml:space="preserve"> Հավելված N 2</t>
  </si>
  <si>
    <t>ՀԱՅԱՍՏԱՆԻ ՀԱՆՐԱՊԵՏՈՒԹՅԱՆ ԿԱՌԱՎԱՐՈՒԹՅԱՆ 2016 ԹՎԱԿԱՆԻ ԴԵԿՏԵՄԲԵՐԻ 29-Ի N 1313-Ն  ՈՐՈՇՄԱՆ N 11 ՀԱՎԵԼՎԱԾԻ N 11.33 ԱՂՅՈՒՍԱԿՈՒՄ ԿԱՏԱՐՎՈՂ ՓՈՓՈԽՈՒԹՅՈՒՆԸ</t>
  </si>
  <si>
    <t>ՀԱՅԱՍՏԱՆԻ ՀԱՆՐԱՊԵՏՈՒԹՅԱՆ ԿԱՌԱՎԱՐՈՒԹՅԱՆ 2016 ԹՎԱԿԱՆԻ ԴԵԿՏԵՄԲԵՐԻ 29-Ի N 1313-Ն ՈՐՈՇՄԱՆ N 11 ՀԱՎԵԼՎԱԾԻ N 12 ԱՂՅՈՒՍԱԿՈՒՄ ԿԱՏԱՐՎՈՂ ՓՈՓՈԽՈՒԹՅՈՒՆԸ</t>
  </si>
  <si>
    <t>Հավելված N 2</t>
  </si>
  <si>
    <t>ՀԱՅԱՍՏԱՆԻ ՀԱՆՐԱՊԵՏՈՒԹՅԱՆ ԿԱՌԱՎԱՐՈՒԹՅԱՆ 2016 ԹՎԱԿԱՆԻ ԴԵԿՏԵՄԲԵՐԻ 29-Ի N 1313-Ն ՈՐՈՇՄԱՆ N 12 ՀԱՎԵԼՎԱԾՈՒՄ ԿԱՏԱՐՎՈՂ ՓՈՓՈԽՈՒԹՅՈՒՆՆԵՐԸ</t>
  </si>
  <si>
    <t>Շենքերի և շինությունների կապիտալ վերանորոգում</t>
  </si>
  <si>
    <t>98111140-2</t>
  </si>
  <si>
    <t>71351540-2</t>
  </si>
  <si>
    <t>71241200-3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</si>
</sst>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դ_ր_._-;\-* #,##0.00\ _դ_ր_._-;_-* &quot;-&quot;??\ _դ_ր_._-;_-@_-"/>
    <numFmt numFmtId="165" formatCode="_-* #,##0.00_р_._-;\-* #,##0.00_р_._-;_-* &quot;-&quot;??_р_._-;_-@_-"/>
    <numFmt numFmtId="166" formatCode="_(* #,##0.0_);_(* \(#,##0.0\);_(* &quot;-&quot;??_);_(@_)"/>
    <numFmt numFmtId="167" formatCode="#,##0.0_);\(#,##0.0\)"/>
    <numFmt numFmtId="168" formatCode="#,##0.0"/>
    <numFmt numFmtId="169" formatCode="0.0"/>
  </numFmts>
  <fonts count="32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0"/>
      <color indexed="8"/>
      <name val="MS Sans Serif"/>
      <family val="2"/>
    </font>
    <font>
      <b/>
      <sz val="11"/>
      <color indexed="8"/>
      <name val="GHEA Grapalat"/>
      <family val="3"/>
    </font>
    <font>
      <sz val="10"/>
      <color indexed="8"/>
      <name val="GHEA Grapalat"/>
      <family val="3"/>
    </font>
    <font>
      <i/>
      <u/>
      <sz val="10"/>
      <name val="GHEA Grapalat"/>
      <family val="3"/>
    </font>
    <font>
      <b/>
      <u/>
      <sz val="10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Arial Armenian"/>
      <family val="2"/>
    </font>
    <font>
      <sz val="12"/>
      <color rgb="FF000000"/>
      <name val="GHEA Grapalat"/>
      <family val="3"/>
    </font>
    <font>
      <sz val="12"/>
      <color theme="1"/>
      <name val="GHEA Grapalat"/>
      <family val="3"/>
    </font>
    <font>
      <b/>
      <sz val="12"/>
      <color rgb="FF000000"/>
      <name val="GHEA Grapalat"/>
      <family val="3"/>
    </font>
    <font>
      <u/>
      <sz val="10"/>
      <name val="GHEA Grapalat"/>
      <family val="3"/>
    </font>
    <font>
      <sz val="11"/>
      <color indexed="8"/>
      <name val="Calibri"/>
      <family val="2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4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color indexed="8"/>
      <name val="Times Armenian"/>
      <family val="2"/>
    </font>
    <font>
      <sz val="11"/>
      <color theme="1"/>
      <name val="Times Armenian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0" fillId="0" borderId="0"/>
    <xf numFmtId="44" fontId="3" fillId="0" borderId="0" applyFont="0" applyFill="0" applyBorder="0" applyAlignment="0" applyProtection="0"/>
    <xf numFmtId="0" fontId="4" fillId="0" borderId="0"/>
    <xf numFmtId="0" fontId="17" fillId="0" borderId="0"/>
    <xf numFmtId="0" fontId="3" fillId="0" borderId="0"/>
    <xf numFmtId="165" fontId="4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6" fillId="0" borderId="0"/>
    <xf numFmtId="0" fontId="22" fillId="0" borderId="0"/>
    <xf numFmtId="0" fontId="27" fillId="0" borderId="0"/>
    <xf numFmtId="0" fontId="28" fillId="0" borderId="0"/>
    <xf numFmtId="43" fontId="27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</cellStyleXfs>
  <cellXfs count="172">
    <xf numFmtId="0" fontId="0" fillId="0" borderId="0" xfId="0"/>
    <xf numFmtId="0" fontId="12" fillId="0" borderId="0" xfId="14" applyFont="1" applyFill="1" applyAlignment="1">
      <alignment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5" fillId="0" borderId="0" xfId="14" applyFont="1" applyFill="1" applyAlignment="1">
      <alignment vertical="center"/>
    </xf>
    <xf numFmtId="0" fontId="5" fillId="0" borderId="2" xfId="8" applyFont="1" applyFill="1" applyBorder="1" applyAlignment="1">
      <alignment vertical="center" wrapText="1"/>
    </xf>
    <xf numFmtId="0" fontId="9" fillId="0" borderId="0" xfId="8" applyFont="1" applyAlignment="1">
      <alignment vertical="center" wrapText="1"/>
    </xf>
    <xf numFmtId="0" fontId="18" fillId="0" borderId="0" xfId="8" applyFont="1" applyBorder="1" applyAlignment="1">
      <alignment horizontal="center" vertical="center" wrapText="1"/>
    </xf>
    <xf numFmtId="0" fontId="8" fillId="0" borderId="0" xfId="8" applyFont="1" applyAlignment="1">
      <alignment vertical="center"/>
    </xf>
    <xf numFmtId="0" fontId="9" fillId="0" borderId="0" xfId="8" applyFont="1" applyBorder="1" applyAlignment="1">
      <alignment vertical="center" wrapText="1"/>
    </xf>
    <xf numFmtId="0" fontId="9" fillId="0" borderId="0" xfId="8" applyFont="1" applyBorder="1" applyAlignment="1">
      <alignment horizontal="center" vertical="center" wrapText="1"/>
    </xf>
    <xf numFmtId="0" fontId="14" fillId="0" borderId="3" xfId="8" applyFont="1" applyFill="1" applyBorder="1" applyAlignment="1">
      <alignment vertical="center" wrapText="1"/>
    </xf>
    <xf numFmtId="167" fontId="5" fillId="0" borderId="4" xfId="8" applyNumberFormat="1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5" fillId="0" borderId="6" xfId="8" applyFont="1" applyBorder="1" applyAlignment="1">
      <alignment vertical="center"/>
    </xf>
    <xf numFmtId="0" fontId="6" fillId="0" borderId="2" xfId="0" applyFont="1" applyBorder="1" applyAlignment="1">
      <alignment vertical="top" wrapText="1"/>
    </xf>
    <xf numFmtId="0" fontId="5" fillId="0" borderId="4" xfId="8" applyFont="1" applyBorder="1" applyAlignment="1">
      <alignment vertical="center"/>
    </xf>
    <xf numFmtId="0" fontId="5" fillId="0" borderId="0" xfId="8" applyFont="1" applyFill="1" applyBorder="1" applyAlignment="1">
      <alignment horizontal="center" vertical="center" wrapText="1"/>
    </xf>
    <xf numFmtId="167" fontId="5" fillId="0" borderId="6" xfId="8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168" fontId="5" fillId="0" borderId="1" xfId="8" applyNumberFormat="1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vertical="center"/>
    </xf>
    <xf numFmtId="0" fontId="5" fillId="0" borderId="11" xfId="8" applyFont="1" applyFill="1" applyBorder="1" applyAlignment="1">
      <alignment horizontal="centerContinuous" vertical="center" wrapText="1"/>
    </xf>
    <xf numFmtId="0" fontId="13" fillId="0" borderId="1" xfId="8" applyFont="1" applyFill="1" applyBorder="1" applyAlignment="1">
      <alignment horizontal="left" vertical="center"/>
    </xf>
    <xf numFmtId="0" fontId="5" fillId="0" borderId="3" xfId="8" applyFont="1" applyFill="1" applyBorder="1" applyAlignment="1">
      <alignment horizontal="left" vertical="center" wrapText="1"/>
    </xf>
    <xf numFmtId="0" fontId="5" fillId="0" borderId="9" xfId="8" applyFont="1" applyFill="1" applyBorder="1" applyAlignment="1">
      <alignment vertical="center" wrapText="1"/>
    </xf>
    <xf numFmtId="0" fontId="5" fillId="0" borderId="11" xfId="8" applyFont="1" applyFill="1" applyBorder="1" applyAlignment="1">
      <alignment vertical="center" wrapText="1"/>
    </xf>
    <xf numFmtId="0" fontId="5" fillId="0" borderId="3" xfId="8" applyFont="1" applyFill="1" applyBorder="1" applyAlignment="1">
      <alignment vertical="center" wrapText="1"/>
    </xf>
    <xf numFmtId="0" fontId="13" fillId="0" borderId="3" xfId="8" applyFont="1" applyFill="1" applyBorder="1" applyAlignment="1">
      <alignment vertical="center" wrapText="1"/>
    </xf>
    <xf numFmtId="0" fontId="6" fillId="0" borderId="1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vertical="center"/>
    </xf>
    <xf numFmtId="0" fontId="13" fillId="0" borderId="15" xfId="8" applyFont="1" applyFill="1" applyBorder="1" applyAlignment="1">
      <alignment horizontal="left" vertical="center" wrapText="1"/>
    </xf>
    <xf numFmtId="168" fontId="7" fillId="0" borderId="1" xfId="8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5" fillId="0" borderId="0" xfId="0" applyFont="1"/>
    <xf numFmtId="0" fontId="5" fillId="0" borderId="1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 vertical="top" wrapText="1"/>
    </xf>
    <xf numFmtId="169" fontId="23" fillId="3" borderId="0" xfId="21" applyNumberFormat="1" applyFont="1" applyFill="1" applyAlignment="1">
      <alignment horizontal="center" vertical="center"/>
    </xf>
    <xf numFmtId="169" fontId="8" fillId="3" borderId="1" xfId="21" applyNumberFormat="1" applyFont="1" applyFill="1" applyBorder="1" applyAlignment="1">
      <alignment horizontal="center" vertical="center" wrapText="1"/>
    </xf>
    <xf numFmtId="169" fontId="8" fillId="3" borderId="0" xfId="21" applyNumberFormat="1" applyFont="1" applyFill="1" applyBorder="1" applyAlignment="1">
      <alignment horizontal="center" vertical="center" wrapText="1"/>
    </xf>
    <xf numFmtId="0" fontId="8" fillId="3" borderId="1" xfId="21" applyNumberFormat="1" applyFont="1" applyFill="1" applyBorder="1" applyAlignment="1">
      <alignment horizontal="center" vertical="center" wrapText="1"/>
    </xf>
    <xf numFmtId="167" fontId="8" fillId="3" borderId="1" xfId="21" applyNumberFormat="1" applyFont="1" applyFill="1" applyBorder="1" applyAlignment="1">
      <alignment horizontal="center" vertical="center" wrapText="1"/>
    </xf>
    <xf numFmtId="168" fontId="24" fillId="3" borderId="1" xfId="21" applyNumberFormat="1" applyFont="1" applyFill="1" applyBorder="1" applyAlignment="1">
      <alignment horizontal="center" vertical="center"/>
    </xf>
    <xf numFmtId="1" fontId="24" fillId="3" borderId="1" xfId="21" applyNumberFormat="1" applyFont="1" applyFill="1" applyBorder="1" applyAlignment="1">
      <alignment horizontal="center" vertical="center"/>
    </xf>
    <xf numFmtId="0" fontId="8" fillId="3" borderId="1" xfId="8" applyFont="1" applyFill="1" applyBorder="1" applyAlignment="1">
      <alignment horizontal="center" vertical="center" wrapText="1"/>
    </xf>
    <xf numFmtId="169" fontId="23" fillId="3" borderId="1" xfId="21" applyNumberFormat="1" applyFont="1" applyFill="1" applyBorder="1" applyAlignment="1">
      <alignment horizontal="center" vertical="center"/>
    </xf>
    <xf numFmtId="169" fontId="23" fillId="3" borderId="7" xfId="21" applyNumberFormat="1" applyFont="1" applyFill="1" applyBorder="1" applyAlignment="1">
      <alignment horizontal="center" vertical="center"/>
    </xf>
    <xf numFmtId="0" fontId="23" fillId="3" borderId="7" xfId="21" applyFont="1" applyFill="1" applyBorder="1" applyAlignment="1">
      <alignment horizontal="center" vertical="center" wrapText="1"/>
    </xf>
    <xf numFmtId="168" fontId="23" fillId="3" borderId="7" xfId="21" applyNumberFormat="1" applyFont="1" applyFill="1" applyBorder="1" applyAlignment="1">
      <alignment horizontal="center" vertical="center"/>
    </xf>
    <xf numFmtId="169" fontId="23" fillId="3" borderId="1" xfId="21" applyNumberFormat="1" applyFont="1" applyFill="1" applyBorder="1" applyAlignment="1">
      <alignment horizontal="center" vertical="center" wrapText="1"/>
    </xf>
    <xf numFmtId="168" fontId="23" fillId="3" borderId="1" xfId="21" applyNumberFormat="1" applyFont="1" applyFill="1" applyBorder="1" applyAlignment="1">
      <alignment horizontal="center" vertical="center"/>
    </xf>
    <xf numFmtId="0" fontId="29" fillId="3" borderId="0" xfId="25" applyFont="1" applyFill="1" applyAlignment="1">
      <alignment vertical="center"/>
    </xf>
    <xf numFmtId="0" fontId="9" fillId="3" borderId="0" xfId="25" applyFont="1" applyFill="1" applyAlignment="1">
      <alignment vertical="center"/>
    </xf>
    <xf numFmtId="0" fontId="9" fillId="3" borderId="0" xfId="29" applyFont="1" applyFill="1" applyAlignment="1">
      <alignment horizontal="right" vertical="center"/>
    </xf>
    <xf numFmtId="0" fontId="9" fillId="3" borderId="0" xfId="29" applyFont="1" applyFill="1" applyAlignment="1">
      <alignment horizontal="center" vertical="center"/>
    </xf>
    <xf numFmtId="168" fontId="29" fillId="3" borderId="0" xfId="25" applyNumberFormat="1" applyFont="1" applyFill="1" applyAlignment="1">
      <alignment vertical="center"/>
    </xf>
    <xf numFmtId="0" fontId="9" fillId="3" borderId="1" xfId="29" applyFont="1" applyFill="1" applyBorder="1" applyAlignment="1">
      <alignment horizontal="center" vertical="center"/>
    </xf>
    <xf numFmtId="0" fontId="9" fillId="3" borderId="1" xfId="29" applyFont="1" applyFill="1" applyBorder="1" applyAlignment="1">
      <alignment horizontal="center" vertical="center" wrapText="1"/>
    </xf>
    <xf numFmtId="167" fontId="8" fillId="3" borderId="1" xfId="29" applyNumberFormat="1" applyFont="1" applyFill="1" applyBorder="1" applyAlignment="1">
      <alignment horizontal="center" vertical="center"/>
    </xf>
    <xf numFmtId="0" fontId="30" fillId="3" borderId="0" xfId="25" applyFont="1" applyFill="1" applyAlignment="1">
      <alignment vertical="center"/>
    </xf>
    <xf numFmtId="168" fontId="9" fillId="3" borderId="1" xfId="30" applyNumberFormat="1" applyFont="1" applyFill="1" applyBorder="1" applyAlignment="1">
      <alignment horizontal="center" vertical="center" wrapText="1"/>
    </xf>
    <xf numFmtId="0" fontId="9" fillId="3" borderId="9" xfId="29" applyFont="1" applyFill="1" applyBorder="1" applyAlignment="1">
      <alignment horizontal="left" vertical="center"/>
    </xf>
    <xf numFmtId="0" fontId="8" fillId="3" borderId="9" xfId="31" applyFont="1" applyFill="1" applyBorder="1" applyAlignment="1"/>
    <xf numFmtId="0" fontId="8" fillId="3" borderId="11" xfId="31" applyFont="1" applyFill="1" applyBorder="1" applyAlignment="1"/>
    <xf numFmtId="0" fontId="9" fillId="3" borderId="11" xfId="29" applyFont="1" applyFill="1" applyBorder="1" applyAlignment="1">
      <alignment horizontal="left" vertical="center"/>
    </xf>
    <xf numFmtId="168" fontId="8" fillId="3" borderId="10" xfId="30" applyNumberFormat="1" applyFont="1" applyFill="1" applyBorder="1" applyAlignment="1">
      <alignment horizontal="center" vertical="center" wrapText="1"/>
    </xf>
    <xf numFmtId="0" fontId="9" fillId="3" borderId="1" xfId="25" applyFont="1" applyFill="1" applyBorder="1" applyAlignment="1">
      <alignment vertical="center"/>
    </xf>
    <xf numFmtId="0" fontId="9" fillId="3" borderId="1" xfId="29" applyFont="1" applyFill="1" applyBorder="1" applyAlignment="1">
      <alignment vertical="center" wrapText="1"/>
    </xf>
    <xf numFmtId="3" fontId="9" fillId="3" borderId="1" xfId="29" applyNumberFormat="1" applyFont="1" applyFill="1" applyBorder="1" applyAlignment="1">
      <alignment horizontal="center" vertical="center"/>
    </xf>
    <xf numFmtId="168" fontId="9" fillId="3" borderId="10" xfId="30" applyNumberFormat="1" applyFont="1" applyFill="1" applyBorder="1" applyAlignment="1">
      <alignment horizontal="center" vertical="center" wrapText="1"/>
    </xf>
    <xf numFmtId="169" fontId="29" fillId="3" borderId="0" xfId="25" applyNumberFormat="1" applyFont="1" applyFill="1" applyAlignment="1">
      <alignment vertical="center"/>
    </xf>
    <xf numFmtId="0" fontId="29" fillId="3" borderId="0" xfId="25" applyFont="1" applyFill="1" applyAlignment="1">
      <alignment horizontal="center" vertical="center"/>
    </xf>
    <xf numFmtId="3" fontId="29" fillId="3" borderId="0" xfId="25" applyNumberFormat="1" applyFont="1" applyFill="1" applyAlignment="1">
      <alignment horizontal="center" vertical="center"/>
    </xf>
    <xf numFmtId="0" fontId="31" fillId="3" borderId="0" xfId="25" applyFont="1" applyFill="1" applyAlignment="1">
      <alignment vertical="center"/>
    </xf>
    <xf numFmtId="0" fontId="8" fillId="0" borderId="0" xfId="8" applyFont="1" applyAlignment="1">
      <alignment horizontal="right" vertical="center"/>
    </xf>
    <xf numFmtId="0" fontId="18" fillId="2" borderId="1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3" borderId="1" xfId="29" applyFont="1" applyFill="1" applyBorder="1" applyAlignment="1">
      <alignment horizontal="center" vertical="center"/>
    </xf>
    <xf numFmtId="0" fontId="9" fillId="2" borderId="17" xfId="8" applyFont="1" applyFill="1" applyBorder="1" applyAlignment="1">
      <alignment horizontal="center" vertical="center" wrapText="1"/>
    </xf>
    <xf numFmtId="167" fontId="19" fillId="2" borderId="18" xfId="3" applyNumberFormat="1" applyFont="1" applyFill="1" applyBorder="1" applyAlignment="1">
      <alignment horizontal="center" vertical="center" wrapText="1"/>
    </xf>
    <xf numFmtId="0" fontId="18" fillId="2" borderId="19" xfId="8" applyFont="1" applyFill="1" applyBorder="1" applyAlignment="1">
      <alignment horizontal="center" vertical="center" wrapText="1"/>
    </xf>
    <xf numFmtId="167" fontId="19" fillId="2" borderId="20" xfId="3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wrapText="1"/>
    </xf>
    <xf numFmtId="0" fontId="9" fillId="0" borderId="22" xfId="8" applyFont="1" applyFill="1" applyBorder="1" applyAlignment="1">
      <alignment vertical="center" wrapText="1"/>
    </xf>
    <xf numFmtId="0" fontId="9" fillId="0" borderId="23" xfId="8" applyFont="1" applyFill="1" applyBorder="1" applyAlignment="1">
      <alignment vertical="center" wrapText="1"/>
    </xf>
    <xf numFmtId="0" fontId="6" fillId="2" borderId="20" xfId="8" applyFont="1" applyFill="1" applyBorder="1" applyAlignment="1">
      <alignment vertical="center" wrapText="1"/>
    </xf>
    <xf numFmtId="0" fontId="9" fillId="0" borderId="26" xfId="8" applyFont="1" applyFill="1" applyBorder="1" applyAlignment="1">
      <alignment vertical="center" wrapText="1"/>
    </xf>
    <xf numFmtId="0" fontId="7" fillId="0" borderId="27" xfId="0" applyFont="1" applyFill="1" applyBorder="1" applyAlignment="1">
      <alignment vertical="top" wrapText="1"/>
    </xf>
    <xf numFmtId="0" fontId="5" fillId="0" borderId="28" xfId="8" applyFont="1" applyFill="1" applyBorder="1" applyAlignment="1">
      <alignment vertical="center" wrapText="1"/>
    </xf>
    <xf numFmtId="169" fontId="8" fillId="3" borderId="0" xfId="21" applyNumberFormat="1" applyFont="1" applyFill="1" applyAlignment="1">
      <alignment horizontal="right" vertical="center" wrapText="1"/>
    </xf>
    <xf numFmtId="169" fontId="24" fillId="3" borderId="0" xfId="21" applyNumberFormat="1" applyFont="1" applyFill="1" applyBorder="1" applyAlignment="1">
      <alignment horizontal="center" vertical="center" wrapText="1"/>
    </xf>
    <xf numFmtId="169" fontId="9" fillId="3" borderId="2" xfId="21" applyNumberFormat="1" applyFont="1" applyFill="1" applyBorder="1" applyAlignment="1">
      <alignment horizontal="right" vertical="center" wrapText="1"/>
    </xf>
    <xf numFmtId="0" fontId="5" fillId="0" borderId="9" xfId="8" applyFont="1" applyFill="1" applyBorder="1" applyAlignment="1">
      <alignment horizontal="left" vertical="center" wrapText="1"/>
    </xf>
    <xf numFmtId="0" fontId="5" fillId="0" borderId="11" xfId="8" applyFont="1" applyFill="1" applyBorder="1" applyAlignment="1">
      <alignment horizontal="left" vertical="center" wrapText="1"/>
    </xf>
    <xf numFmtId="0" fontId="5" fillId="0" borderId="10" xfId="8" applyFont="1" applyFill="1" applyBorder="1" applyAlignment="1">
      <alignment horizontal="left" vertical="center" wrapText="1"/>
    </xf>
    <xf numFmtId="0" fontId="6" fillId="0" borderId="13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vertical="center"/>
    </xf>
    <xf numFmtId="0" fontId="6" fillId="0" borderId="1" xfId="8" applyFont="1" applyFill="1" applyBorder="1" applyAlignment="1">
      <alignment vertical="center"/>
    </xf>
    <xf numFmtId="0" fontId="6" fillId="0" borderId="9" xfId="8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6" fillId="0" borderId="9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69" fontId="15" fillId="3" borderId="0" xfId="21" applyNumberFormat="1" applyFont="1" applyFill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0" xfId="8" applyFont="1" applyAlignment="1">
      <alignment horizontal="right" vertical="center"/>
    </xf>
    <xf numFmtId="0" fontId="11" fillId="0" borderId="0" xfId="14" applyFont="1" applyFill="1" applyAlignment="1">
      <alignment horizontal="center" vertical="center" wrapText="1"/>
    </xf>
    <xf numFmtId="0" fontId="12" fillId="0" borderId="15" xfId="14" applyFont="1" applyFill="1" applyBorder="1" applyAlignment="1">
      <alignment horizontal="center" vertical="center" wrapText="1"/>
    </xf>
    <xf numFmtId="0" fontId="12" fillId="0" borderId="12" xfId="14" applyFont="1" applyFill="1" applyBorder="1" applyAlignment="1">
      <alignment horizontal="center" vertical="center" wrapText="1"/>
    </xf>
    <xf numFmtId="0" fontId="12" fillId="0" borderId="5" xfId="14" applyFont="1" applyFill="1" applyBorder="1" applyAlignment="1">
      <alignment horizontal="center" vertical="center" wrapText="1"/>
    </xf>
    <xf numFmtId="0" fontId="12" fillId="0" borderId="14" xfId="14" applyFont="1" applyFill="1" applyBorder="1" applyAlignment="1">
      <alignment horizontal="center" vertical="center" wrapText="1"/>
    </xf>
    <xf numFmtId="0" fontId="12" fillId="0" borderId="0" xfId="14" applyFont="1" applyFill="1" applyBorder="1" applyAlignment="1">
      <alignment horizontal="center" vertical="center" wrapText="1"/>
    </xf>
    <xf numFmtId="0" fontId="12" fillId="0" borderId="6" xfId="14" applyFont="1" applyFill="1" applyBorder="1" applyAlignment="1">
      <alignment horizontal="center" vertical="center" wrapText="1"/>
    </xf>
    <xf numFmtId="0" fontId="12" fillId="0" borderId="3" xfId="14" applyFont="1" applyFill="1" applyBorder="1" applyAlignment="1">
      <alignment horizontal="center" vertical="center" wrapText="1"/>
    </xf>
    <xf numFmtId="0" fontId="12" fillId="0" borderId="2" xfId="14" applyFont="1" applyFill="1" applyBorder="1" applyAlignment="1">
      <alignment horizontal="center" vertical="center" wrapText="1"/>
    </xf>
    <xf numFmtId="0" fontId="12" fillId="0" borderId="4" xfId="14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5" fillId="0" borderId="0" xfId="14" applyFont="1" applyFill="1" applyAlignment="1">
      <alignment horizontal="center" vertical="center"/>
    </xf>
    <xf numFmtId="0" fontId="12" fillId="0" borderId="9" xfId="14" applyFont="1" applyFill="1" applyBorder="1" applyAlignment="1">
      <alignment horizontal="center" vertical="center" wrapText="1"/>
    </xf>
    <xf numFmtId="0" fontId="12" fillId="0" borderId="11" xfId="14" applyFont="1" applyFill="1" applyBorder="1" applyAlignment="1">
      <alignment horizontal="center" vertical="center" wrapText="1"/>
    </xf>
    <xf numFmtId="0" fontId="12" fillId="0" borderId="10" xfId="14" applyFont="1" applyFill="1" applyBorder="1" applyAlignment="1">
      <alignment horizontal="center" vertical="center" wrapText="1"/>
    </xf>
    <xf numFmtId="166" fontId="7" fillId="0" borderId="21" xfId="1" applyNumberFormat="1" applyFont="1" applyBorder="1" applyAlignment="1">
      <alignment horizontal="center" vertical="center"/>
    </xf>
    <xf numFmtId="166" fontId="7" fillId="0" borderId="24" xfId="1" applyNumberFormat="1" applyFont="1" applyBorder="1" applyAlignment="1">
      <alignment horizontal="center" vertical="center"/>
    </xf>
    <xf numFmtId="166" fontId="7" fillId="0" borderId="25" xfId="1" applyNumberFormat="1" applyFont="1" applyBorder="1" applyAlignment="1">
      <alignment horizontal="center" vertical="center"/>
    </xf>
    <xf numFmtId="166" fontId="7" fillId="0" borderId="21" xfId="1" applyNumberFormat="1" applyFont="1" applyFill="1" applyBorder="1" applyAlignment="1">
      <alignment horizontal="center" vertical="center" wrapText="1"/>
    </xf>
    <xf numFmtId="166" fontId="7" fillId="0" borderId="24" xfId="1" applyNumberFormat="1" applyFont="1" applyFill="1" applyBorder="1" applyAlignment="1">
      <alignment horizontal="center" vertical="center" wrapText="1"/>
    </xf>
    <xf numFmtId="166" fontId="7" fillId="0" borderId="29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9" fillId="0" borderId="7" xfId="8" applyFont="1" applyBorder="1" applyAlignment="1">
      <alignment horizontal="center" vertical="center" wrapText="1"/>
    </xf>
    <xf numFmtId="0" fontId="9" fillId="0" borderId="8" xfId="8" applyFont="1" applyBorder="1" applyAlignment="1">
      <alignment horizontal="center" vertical="center" wrapText="1"/>
    </xf>
    <xf numFmtId="0" fontId="9" fillId="0" borderId="13" xfId="8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0" fontId="18" fillId="2" borderId="16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9" fillId="2" borderId="17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5" fillId="0" borderId="0" xfId="14" applyFont="1" applyFill="1" applyAlignment="1">
      <alignment horizontal="right" vertical="center"/>
    </xf>
    <xf numFmtId="0" fontId="20" fillId="0" borderId="0" xfId="8" applyFont="1" applyAlignment="1">
      <alignment horizontal="center" vertical="center" wrapText="1"/>
    </xf>
    <xf numFmtId="0" fontId="8" fillId="3" borderId="9" xfId="29" applyFont="1" applyFill="1" applyBorder="1" applyAlignment="1">
      <alignment horizontal="left" vertical="center"/>
    </xf>
    <xf numFmtId="0" fontId="8" fillId="3" borderId="11" xfId="29" applyFont="1" applyFill="1" applyBorder="1" applyAlignment="1">
      <alignment horizontal="left" vertical="center"/>
    </xf>
    <xf numFmtId="0" fontId="8" fillId="3" borderId="10" xfId="29" applyFont="1" applyFill="1" applyBorder="1" applyAlignment="1">
      <alignment horizontal="left" vertical="center"/>
    </xf>
    <xf numFmtId="0" fontId="9" fillId="3" borderId="9" xfId="29" applyFont="1" applyFill="1" applyBorder="1" applyAlignment="1">
      <alignment horizontal="left" vertical="center"/>
    </xf>
    <xf numFmtId="0" fontId="9" fillId="3" borderId="11" xfId="29" applyFont="1" applyFill="1" applyBorder="1" applyAlignment="1">
      <alignment horizontal="left" vertical="center"/>
    </xf>
    <xf numFmtId="0" fontId="9" fillId="3" borderId="10" xfId="29" applyFont="1" applyFill="1" applyBorder="1" applyAlignment="1">
      <alignment horizontal="left" vertical="center"/>
    </xf>
    <xf numFmtId="0" fontId="8" fillId="3" borderId="0" xfId="29" applyFont="1" applyFill="1" applyAlignment="1">
      <alignment horizontal="right" vertical="center"/>
    </xf>
    <xf numFmtId="0" fontId="8" fillId="3" borderId="0" xfId="29" applyFont="1" applyFill="1" applyAlignment="1">
      <alignment horizontal="center" vertical="center" wrapText="1"/>
    </xf>
    <xf numFmtId="0" fontId="9" fillId="3" borderId="7" xfId="25" applyFont="1" applyFill="1" applyBorder="1" applyAlignment="1">
      <alignment horizontal="center" vertical="center"/>
    </xf>
    <xf numFmtId="0" fontId="9" fillId="3" borderId="13" xfId="25" applyFont="1" applyFill="1" applyBorder="1" applyAlignment="1">
      <alignment horizontal="center" vertical="center"/>
    </xf>
    <xf numFmtId="0" fontId="9" fillId="3" borderId="1" xfId="29" applyFont="1" applyFill="1" applyBorder="1" applyAlignment="1">
      <alignment horizontal="center" vertical="center"/>
    </xf>
    <xf numFmtId="0" fontId="9" fillId="3" borderId="7" xfId="29" applyFont="1" applyFill="1" applyBorder="1" applyAlignment="1">
      <alignment horizontal="center" vertical="center"/>
    </xf>
    <xf numFmtId="0" fontId="9" fillId="3" borderId="13" xfId="29" applyFont="1" applyFill="1" applyBorder="1" applyAlignment="1">
      <alignment horizontal="center" vertical="center"/>
    </xf>
    <xf numFmtId="0" fontId="9" fillId="3" borderId="9" xfId="29" applyFont="1" applyFill="1" applyBorder="1" applyAlignment="1">
      <alignment horizontal="center" vertical="center" wrapText="1"/>
    </xf>
    <xf numFmtId="0" fontId="9" fillId="3" borderId="10" xfId="29" applyFont="1" applyFill="1" applyBorder="1" applyAlignment="1">
      <alignment horizontal="center" vertical="center" wrapText="1"/>
    </xf>
  </cellXfs>
  <cellStyles count="32">
    <cellStyle name="Comma" xfId="1" builtinId="3"/>
    <cellStyle name="Comma 2" xfId="2"/>
    <cellStyle name="Comma 2 2" xfId="28"/>
    <cellStyle name="Comma 3" xfId="3"/>
    <cellStyle name="Comma 3 2" xfId="22"/>
    <cellStyle name="Comma 3 3" xfId="23"/>
    <cellStyle name="Comma 4" xfId="4"/>
    <cellStyle name="Normal" xfId="0" builtinId="0"/>
    <cellStyle name="Normal 10" xfId="24"/>
    <cellStyle name="Normal 2" xfId="5"/>
    <cellStyle name="Normal 2 2" xfId="6"/>
    <cellStyle name="Normal 2 2 2" xfId="7"/>
    <cellStyle name="Normal 2 3" xfId="8"/>
    <cellStyle name="Normal 2_IV-ՀՐԱՏԱՊ ՓՈՒԼԵՐՈՎ" xfId="25"/>
    <cellStyle name="Normal 3" xfId="9"/>
    <cellStyle name="Normal 4" xfId="10"/>
    <cellStyle name="Normal 4 2" xfId="26"/>
    <cellStyle name="Normal 4 3" xfId="27"/>
    <cellStyle name="Normal 5" xfId="11"/>
    <cellStyle name="Normal 5 2" xfId="29"/>
    <cellStyle name="Normal 6" xfId="12"/>
    <cellStyle name="Normal 6 2" xfId="30"/>
    <cellStyle name="Normal 7" xfId="13"/>
    <cellStyle name="Normal 8" xfId="21"/>
    <cellStyle name="Normal_Shushan" xfId="14"/>
    <cellStyle name="Style 1" xfId="15"/>
    <cellStyle name="Денежный 2" xfId="16"/>
    <cellStyle name="Обычный 2" xfId="17"/>
    <cellStyle name="Обычный 2 2" xfId="31"/>
    <cellStyle name="Обычный 3" xfId="18"/>
    <cellStyle name="Обычный_+AMBERD_OK" xfId="19"/>
    <cellStyle name="Финансовый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BreakPreview" zoomScale="60" zoomScaleNormal="100" workbookViewId="0">
      <selection activeCell="B8" sqref="B8"/>
    </sheetView>
  </sheetViews>
  <sheetFormatPr defaultRowHeight="17.25" x14ac:dyDescent="0.2"/>
  <cols>
    <col min="1" max="1" width="8.140625" style="39" customWidth="1"/>
    <col min="2" max="2" width="91.140625" style="39" customWidth="1"/>
    <col min="3" max="3" width="20.7109375" style="39" hidden="1" customWidth="1"/>
    <col min="4" max="4" width="20.7109375" style="39" customWidth="1"/>
    <col min="5" max="5" width="18.28515625" style="39" customWidth="1"/>
    <col min="6" max="256" width="9.140625" style="39"/>
    <col min="257" max="257" width="8.140625" style="39" customWidth="1"/>
    <col min="258" max="258" width="91.140625" style="39" customWidth="1"/>
    <col min="259" max="259" width="0" style="39" hidden="1" customWidth="1"/>
    <col min="260" max="260" width="20.7109375" style="39" customWidth="1"/>
    <col min="261" max="261" width="18.28515625" style="39" customWidth="1"/>
    <col min="262" max="512" width="9.140625" style="39"/>
    <col min="513" max="513" width="8.140625" style="39" customWidth="1"/>
    <col min="514" max="514" width="91.140625" style="39" customWidth="1"/>
    <col min="515" max="515" width="0" style="39" hidden="1" customWidth="1"/>
    <col min="516" max="516" width="20.7109375" style="39" customWidth="1"/>
    <col min="517" max="517" width="18.28515625" style="39" customWidth="1"/>
    <col min="518" max="768" width="9.140625" style="39"/>
    <col min="769" max="769" width="8.140625" style="39" customWidth="1"/>
    <col min="770" max="770" width="91.140625" style="39" customWidth="1"/>
    <col min="771" max="771" width="0" style="39" hidden="1" customWidth="1"/>
    <col min="772" max="772" width="20.7109375" style="39" customWidth="1"/>
    <col min="773" max="773" width="18.28515625" style="39" customWidth="1"/>
    <col min="774" max="1024" width="9.140625" style="39"/>
    <col min="1025" max="1025" width="8.140625" style="39" customWidth="1"/>
    <col min="1026" max="1026" width="91.140625" style="39" customWidth="1"/>
    <col min="1027" max="1027" width="0" style="39" hidden="1" customWidth="1"/>
    <col min="1028" max="1028" width="20.7109375" style="39" customWidth="1"/>
    <col min="1029" max="1029" width="18.28515625" style="39" customWidth="1"/>
    <col min="1030" max="1280" width="9.140625" style="39"/>
    <col min="1281" max="1281" width="8.140625" style="39" customWidth="1"/>
    <col min="1282" max="1282" width="91.140625" style="39" customWidth="1"/>
    <col min="1283" max="1283" width="0" style="39" hidden="1" customWidth="1"/>
    <col min="1284" max="1284" width="20.7109375" style="39" customWidth="1"/>
    <col min="1285" max="1285" width="18.28515625" style="39" customWidth="1"/>
    <col min="1286" max="1536" width="9.140625" style="39"/>
    <col min="1537" max="1537" width="8.140625" style="39" customWidth="1"/>
    <col min="1538" max="1538" width="91.140625" style="39" customWidth="1"/>
    <col min="1539" max="1539" width="0" style="39" hidden="1" customWidth="1"/>
    <col min="1540" max="1540" width="20.7109375" style="39" customWidth="1"/>
    <col min="1541" max="1541" width="18.28515625" style="39" customWidth="1"/>
    <col min="1542" max="1792" width="9.140625" style="39"/>
    <col min="1793" max="1793" width="8.140625" style="39" customWidth="1"/>
    <col min="1794" max="1794" width="91.140625" style="39" customWidth="1"/>
    <col min="1795" max="1795" width="0" style="39" hidden="1" customWidth="1"/>
    <col min="1796" max="1796" width="20.7109375" style="39" customWidth="1"/>
    <col min="1797" max="1797" width="18.28515625" style="39" customWidth="1"/>
    <col min="1798" max="2048" width="9.140625" style="39"/>
    <col min="2049" max="2049" width="8.140625" style="39" customWidth="1"/>
    <col min="2050" max="2050" width="91.140625" style="39" customWidth="1"/>
    <col min="2051" max="2051" width="0" style="39" hidden="1" customWidth="1"/>
    <col min="2052" max="2052" width="20.7109375" style="39" customWidth="1"/>
    <col min="2053" max="2053" width="18.28515625" style="39" customWidth="1"/>
    <col min="2054" max="2304" width="9.140625" style="39"/>
    <col min="2305" max="2305" width="8.140625" style="39" customWidth="1"/>
    <col min="2306" max="2306" width="91.140625" style="39" customWidth="1"/>
    <col min="2307" max="2307" width="0" style="39" hidden="1" customWidth="1"/>
    <col min="2308" max="2308" width="20.7109375" style="39" customWidth="1"/>
    <col min="2309" max="2309" width="18.28515625" style="39" customWidth="1"/>
    <col min="2310" max="2560" width="9.140625" style="39"/>
    <col min="2561" max="2561" width="8.140625" style="39" customWidth="1"/>
    <col min="2562" max="2562" width="91.140625" style="39" customWidth="1"/>
    <col min="2563" max="2563" width="0" style="39" hidden="1" customWidth="1"/>
    <col min="2564" max="2564" width="20.7109375" style="39" customWidth="1"/>
    <col min="2565" max="2565" width="18.28515625" style="39" customWidth="1"/>
    <col min="2566" max="2816" width="9.140625" style="39"/>
    <col min="2817" max="2817" width="8.140625" style="39" customWidth="1"/>
    <col min="2818" max="2818" width="91.140625" style="39" customWidth="1"/>
    <col min="2819" max="2819" width="0" style="39" hidden="1" customWidth="1"/>
    <col min="2820" max="2820" width="20.7109375" style="39" customWidth="1"/>
    <col min="2821" max="2821" width="18.28515625" style="39" customWidth="1"/>
    <col min="2822" max="3072" width="9.140625" style="39"/>
    <col min="3073" max="3073" width="8.140625" style="39" customWidth="1"/>
    <col min="3074" max="3074" width="91.140625" style="39" customWidth="1"/>
    <col min="3075" max="3075" width="0" style="39" hidden="1" customWidth="1"/>
    <col min="3076" max="3076" width="20.7109375" style="39" customWidth="1"/>
    <col min="3077" max="3077" width="18.28515625" style="39" customWidth="1"/>
    <col min="3078" max="3328" width="9.140625" style="39"/>
    <col min="3329" max="3329" width="8.140625" style="39" customWidth="1"/>
    <col min="3330" max="3330" width="91.140625" style="39" customWidth="1"/>
    <col min="3331" max="3331" width="0" style="39" hidden="1" customWidth="1"/>
    <col min="3332" max="3332" width="20.7109375" style="39" customWidth="1"/>
    <col min="3333" max="3333" width="18.28515625" style="39" customWidth="1"/>
    <col min="3334" max="3584" width="9.140625" style="39"/>
    <col min="3585" max="3585" width="8.140625" style="39" customWidth="1"/>
    <col min="3586" max="3586" width="91.140625" style="39" customWidth="1"/>
    <col min="3587" max="3587" width="0" style="39" hidden="1" customWidth="1"/>
    <col min="3588" max="3588" width="20.7109375" style="39" customWidth="1"/>
    <col min="3589" max="3589" width="18.28515625" style="39" customWidth="1"/>
    <col min="3590" max="3840" width="9.140625" style="39"/>
    <col min="3841" max="3841" width="8.140625" style="39" customWidth="1"/>
    <col min="3842" max="3842" width="91.140625" style="39" customWidth="1"/>
    <col min="3843" max="3843" width="0" style="39" hidden="1" customWidth="1"/>
    <col min="3844" max="3844" width="20.7109375" style="39" customWidth="1"/>
    <col min="3845" max="3845" width="18.28515625" style="39" customWidth="1"/>
    <col min="3846" max="4096" width="9.140625" style="39"/>
    <col min="4097" max="4097" width="8.140625" style="39" customWidth="1"/>
    <col min="4098" max="4098" width="91.140625" style="39" customWidth="1"/>
    <col min="4099" max="4099" width="0" style="39" hidden="1" customWidth="1"/>
    <col min="4100" max="4100" width="20.7109375" style="39" customWidth="1"/>
    <col min="4101" max="4101" width="18.28515625" style="39" customWidth="1"/>
    <col min="4102" max="4352" width="9.140625" style="39"/>
    <col min="4353" max="4353" width="8.140625" style="39" customWidth="1"/>
    <col min="4354" max="4354" width="91.140625" style="39" customWidth="1"/>
    <col min="4355" max="4355" width="0" style="39" hidden="1" customWidth="1"/>
    <col min="4356" max="4356" width="20.7109375" style="39" customWidth="1"/>
    <col min="4357" max="4357" width="18.28515625" style="39" customWidth="1"/>
    <col min="4358" max="4608" width="9.140625" style="39"/>
    <col min="4609" max="4609" width="8.140625" style="39" customWidth="1"/>
    <col min="4610" max="4610" width="91.140625" style="39" customWidth="1"/>
    <col min="4611" max="4611" width="0" style="39" hidden="1" customWidth="1"/>
    <col min="4612" max="4612" width="20.7109375" style="39" customWidth="1"/>
    <col min="4613" max="4613" width="18.28515625" style="39" customWidth="1"/>
    <col min="4614" max="4864" width="9.140625" style="39"/>
    <col min="4865" max="4865" width="8.140625" style="39" customWidth="1"/>
    <col min="4866" max="4866" width="91.140625" style="39" customWidth="1"/>
    <col min="4867" max="4867" width="0" style="39" hidden="1" customWidth="1"/>
    <col min="4868" max="4868" width="20.7109375" style="39" customWidth="1"/>
    <col min="4869" max="4869" width="18.28515625" style="39" customWidth="1"/>
    <col min="4870" max="5120" width="9.140625" style="39"/>
    <col min="5121" max="5121" width="8.140625" style="39" customWidth="1"/>
    <col min="5122" max="5122" width="91.140625" style="39" customWidth="1"/>
    <col min="5123" max="5123" width="0" style="39" hidden="1" customWidth="1"/>
    <col min="5124" max="5124" width="20.7109375" style="39" customWidth="1"/>
    <col min="5125" max="5125" width="18.28515625" style="39" customWidth="1"/>
    <col min="5126" max="5376" width="9.140625" style="39"/>
    <col min="5377" max="5377" width="8.140625" style="39" customWidth="1"/>
    <col min="5378" max="5378" width="91.140625" style="39" customWidth="1"/>
    <col min="5379" max="5379" width="0" style="39" hidden="1" customWidth="1"/>
    <col min="5380" max="5380" width="20.7109375" style="39" customWidth="1"/>
    <col min="5381" max="5381" width="18.28515625" style="39" customWidth="1"/>
    <col min="5382" max="5632" width="9.140625" style="39"/>
    <col min="5633" max="5633" width="8.140625" style="39" customWidth="1"/>
    <col min="5634" max="5634" width="91.140625" style="39" customWidth="1"/>
    <col min="5635" max="5635" width="0" style="39" hidden="1" customWidth="1"/>
    <col min="5636" max="5636" width="20.7109375" style="39" customWidth="1"/>
    <col min="5637" max="5637" width="18.28515625" style="39" customWidth="1"/>
    <col min="5638" max="5888" width="9.140625" style="39"/>
    <col min="5889" max="5889" width="8.140625" style="39" customWidth="1"/>
    <col min="5890" max="5890" width="91.140625" style="39" customWidth="1"/>
    <col min="5891" max="5891" width="0" style="39" hidden="1" customWidth="1"/>
    <col min="5892" max="5892" width="20.7109375" style="39" customWidth="1"/>
    <col min="5893" max="5893" width="18.28515625" style="39" customWidth="1"/>
    <col min="5894" max="6144" width="9.140625" style="39"/>
    <col min="6145" max="6145" width="8.140625" style="39" customWidth="1"/>
    <col min="6146" max="6146" width="91.140625" style="39" customWidth="1"/>
    <col min="6147" max="6147" width="0" style="39" hidden="1" customWidth="1"/>
    <col min="6148" max="6148" width="20.7109375" style="39" customWidth="1"/>
    <col min="6149" max="6149" width="18.28515625" style="39" customWidth="1"/>
    <col min="6150" max="6400" width="9.140625" style="39"/>
    <col min="6401" max="6401" width="8.140625" style="39" customWidth="1"/>
    <col min="6402" max="6402" width="91.140625" style="39" customWidth="1"/>
    <col min="6403" max="6403" width="0" style="39" hidden="1" customWidth="1"/>
    <col min="6404" max="6404" width="20.7109375" style="39" customWidth="1"/>
    <col min="6405" max="6405" width="18.28515625" style="39" customWidth="1"/>
    <col min="6406" max="6656" width="9.140625" style="39"/>
    <col min="6657" max="6657" width="8.140625" style="39" customWidth="1"/>
    <col min="6658" max="6658" width="91.140625" style="39" customWidth="1"/>
    <col min="6659" max="6659" width="0" style="39" hidden="1" customWidth="1"/>
    <col min="6660" max="6660" width="20.7109375" style="39" customWidth="1"/>
    <col min="6661" max="6661" width="18.28515625" style="39" customWidth="1"/>
    <col min="6662" max="6912" width="9.140625" style="39"/>
    <col min="6913" max="6913" width="8.140625" style="39" customWidth="1"/>
    <col min="6914" max="6914" width="91.140625" style="39" customWidth="1"/>
    <col min="6915" max="6915" width="0" style="39" hidden="1" customWidth="1"/>
    <col min="6916" max="6916" width="20.7109375" style="39" customWidth="1"/>
    <col min="6917" max="6917" width="18.28515625" style="39" customWidth="1"/>
    <col min="6918" max="7168" width="9.140625" style="39"/>
    <col min="7169" max="7169" width="8.140625" style="39" customWidth="1"/>
    <col min="7170" max="7170" width="91.140625" style="39" customWidth="1"/>
    <col min="7171" max="7171" width="0" style="39" hidden="1" customWidth="1"/>
    <col min="7172" max="7172" width="20.7109375" style="39" customWidth="1"/>
    <col min="7173" max="7173" width="18.28515625" style="39" customWidth="1"/>
    <col min="7174" max="7424" width="9.140625" style="39"/>
    <col min="7425" max="7425" width="8.140625" style="39" customWidth="1"/>
    <col min="7426" max="7426" width="91.140625" style="39" customWidth="1"/>
    <col min="7427" max="7427" width="0" style="39" hidden="1" customWidth="1"/>
    <col min="7428" max="7428" width="20.7109375" style="39" customWidth="1"/>
    <col min="7429" max="7429" width="18.28515625" style="39" customWidth="1"/>
    <col min="7430" max="7680" width="9.140625" style="39"/>
    <col min="7681" max="7681" width="8.140625" style="39" customWidth="1"/>
    <col min="7682" max="7682" width="91.140625" style="39" customWidth="1"/>
    <col min="7683" max="7683" width="0" style="39" hidden="1" customWidth="1"/>
    <col min="7684" max="7684" width="20.7109375" style="39" customWidth="1"/>
    <col min="7685" max="7685" width="18.28515625" style="39" customWidth="1"/>
    <col min="7686" max="7936" width="9.140625" style="39"/>
    <col min="7937" max="7937" width="8.140625" style="39" customWidth="1"/>
    <col min="7938" max="7938" width="91.140625" style="39" customWidth="1"/>
    <col min="7939" max="7939" width="0" style="39" hidden="1" customWidth="1"/>
    <col min="7940" max="7940" width="20.7109375" style="39" customWidth="1"/>
    <col min="7941" max="7941" width="18.28515625" style="39" customWidth="1"/>
    <col min="7942" max="8192" width="9.140625" style="39"/>
    <col min="8193" max="8193" width="8.140625" style="39" customWidth="1"/>
    <col min="8194" max="8194" width="91.140625" style="39" customWidth="1"/>
    <col min="8195" max="8195" width="0" style="39" hidden="1" customWidth="1"/>
    <col min="8196" max="8196" width="20.7109375" style="39" customWidth="1"/>
    <col min="8197" max="8197" width="18.28515625" style="39" customWidth="1"/>
    <col min="8198" max="8448" width="9.140625" style="39"/>
    <col min="8449" max="8449" width="8.140625" style="39" customWidth="1"/>
    <col min="8450" max="8450" width="91.140625" style="39" customWidth="1"/>
    <col min="8451" max="8451" width="0" style="39" hidden="1" customWidth="1"/>
    <col min="8452" max="8452" width="20.7109375" style="39" customWidth="1"/>
    <col min="8453" max="8453" width="18.28515625" style="39" customWidth="1"/>
    <col min="8454" max="8704" width="9.140625" style="39"/>
    <col min="8705" max="8705" width="8.140625" style="39" customWidth="1"/>
    <col min="8706" max="8706" width="91.140625" style="39" customWidth="1"/>
    <col min="8707" max="8707" width="0" style="39" hidden="1" customWidth="1"/>
    <col min="8708" max="8708" width="20.7109375" style="39" customWidth="1"/>
    <col min="8709" max="8709" width="18.28515625" style="39" customWidth="1"/>
    <col min="8710" max="8960" width="9.140625" style="39"/>
    <col min="8961" max="8961" width="8.140625" style="39" customWidth="1"/>
    <col min="8962" max="8962" width="91.140625" style="39" customWidth="1"/>
    <col min="8963" max="8963" width="0" style="39" hidden="1" customWidth="1"/>
    <col min="8964" max="8964" width="20.7109375" style="39" customWidth="1"/>
    <col min="8965" max="8965" width="18.28515625" style="39" customWidth="1"/>
    <col min="8966" max="9216" width="9.140625" style="39"/>
    <col min="9217" max="9217" width="8.140625" style="39" customWidth="1"/>
    <col min="9218" max="9218" width="91.140625" style="39" customWidth="1"/>
    <col min="9219" max="9219" width="0" style="39" hidden="1" customWidth="1"/>
    <col min="9220" max="9220" width="20.7109375" style="39" customWidth="1"/>
    <col min="9221" max="9221" width="18.28515625" style="39" customWidth="1"/>
    <col min="9222" max="9472" width="9.140625" style="39"/>
    <col min="9473" max="9473" width="8.140625" style="39" customWidth="1"/>
    <col min="9474" max="9474" width="91.140625" style="39" customWidth="1"/>
    <col min="9475" max="9475" width="0" style="39" hidden="1" customWidth="1"/>
    <col min="9476" max="9476" width="20.7109375" style="39" customWidth="1"/>
    <col min="9477" max="9477" width="18.28515625" style="39" customWidth="1"/>
    <col min="9478" max="9728" width="9.140625" style="39"/>
    <col min="9729" max="9729" width="8.140625" style="39" customWidth="1"/>
    <col min="9730" max="9730" width="91.140625" style="39" customWidth="1"/>
    <col min="9731" max="9731" width="0" style="39" hidden="1" customWidth="1"/>
    <col min="9732" max="9732" width="20.7109375" style="39" customWidth="1"/>
    <col min="9733" max="9733" width="18.28515625" style="39" customWidth="1"/>
    <col min="9734" max="9984" width="9.140625" style="39"/>
    <col min="9985" max="9985" width="8.140625" style="39" customWidth="1"/>
    <col min="9986" max="9986" width="91.140625" style="39" customWidth="1"/>
    <col min="9987" max="9987" width="0" style="39" hidden="1" customWidth="1"/>
    <col min="9988" max="9988" width="20.7109375" style="39" customWidth="1"/>
    <col min="9989" max="9989" width="18.28515625" style="39" customWidth="1"/>
    <col min="9990" max="10240" width="9.140625" style="39"/>
    <col min="10241" max="10241" width="8.140625" style="39" customWidth="1"/>
    <col min="10242" max="10242" width="91.140625" style="39" customWidth="1"/>
    <col min="10243" max="10243" width="0" style="39" hidden="1" customWidth="1"/>
    <col min="10244" max="10244" width="20.7109375" style="39" customWidth="1"/>
    <col min="10245" max="10245" width="18.28515625" style="39" customWidth="1"/>
    <col min="10246" max="10496" width="9.140625" style="39"/>
    <col min="10497" max="10497" width="8.140625" style="39" customWidth="1"/>
    <col min="10498" max="10498" width="91.140625" style="39" customWidth="1"/>
    <col min="10499" max="10499" width="0" style="39" hidden="1" customWidth="1"/>
    <col min="10500" max="10500" width="20.7109375" style="39" customWidth="1"/>
    <col min="10501" max="10501" width="18.28515625" style="39" customWidth="1"/>
    <col min="10502" max="10752" width="9.140625" style="39"/>
    <col min="10753" max="10753" width="8.140625" style="39" customWidth="1"/>
    <col min="10754" max="10754" width="91.140625" style="39" customWidth="1"/>
    <col min="10755" max="10755" width="0" style="39" hidden="1" customWidth="1"/>
    <col min="10756" max="10756" width="20.7109375" style="39" customWidth="1"/>
    <col min="10757" max="10757" width="18.28515625" style="39" customWidth="1"/>
    <col min="10758" max="11008" width="9.140625" style="39"/>
    <col min="11009" max="11009" width="8.140625" style="39" customWidth="1"/>
    <col min="11010" max="11010" width="91.140625" style="39" customWidth="1"/>
    <col min="11011" max="11011" width="0" style="39" hidden="1" customWidth="1"/>
    <col min="11012" max="11012" width="20.7109375" style="39" customWidth="1"/>
    <col min="11013" max="11013" width="18.28515625" style="39" customWidth="1"/>
    <col min="11014" max="11264" width="9.140625" style="39"/>
    <col min="11265" max="11265" width="8.140625" style="39" customWidth="1"/>
    <col min="11266" max="11266" width="91.140625" style="39" customWidth="1"/>
    <col min="11267" max="11267" width="0" style="39" hidden="1" customWidth="1"/>
    <col min="11268" max="11268" width="20.7109375" style="39" customWidth="1"/>
    <col min="11269" max="11269" width="18.28515625" style="39" customWidth="1"/>
    <col min="11270" max="11520" width="9.140625" style="39"/>
    <col min="11521" max="11521" width="8.140625" style="39" customWidth="1"/>
    <col min="11522" max="11522" width="91.140625" style="39" customWidth="1"/>
    <col min="11523" max="11523" width="0" style="39" hidden="1" customWidth="1"/>
    <col min="11524" max="11524" width="20.7109375" style="39" customWidth="1"/>
    <col min="11525" max="11525" width="18.28515625" style="39" customWidth="1"/>
    <col min="11526" max="11776" width="9.140625" style="39"/>
    <col min="11777" max="11777" width="8.140625" style="39" customWidth="1"/>
    <col min="11778" max="11778" width="91.140625" style="39" customWidth="1"/>
    <col min="11779" max="11779" width="0" style="39" hidden="1" customWidth="1"/>
    <col min="11780" max="11780" width="20.7109375" style="39" customWidth="1"/>
    <col min="11781" max="11781" width="18.28515625" style="39" customWidth="1"/>
    <col min="11782" max="12032" width="9.140625" style="39"/>
    <col min="12033" max="12033" width="8.140625" style="39" customWidth="1"/>
    <col min="12034" max="12034" width="91.140625" style="39" customWidth="1"/>
    <col min="12035" max="12035" width="0" style="39" hidden="1" customWidth="1"/>
    <col min="12036" max="12036" width="20.7109375" style="39" customWidth="1"/>
    <col min="12037" max="12037" width="18.28515625" style="39" customWidth="1"/>
    <col min="12038" max="12288" width="9.140625" style="39"/>
    <col min="12289" max="12289" width="8.140625" style="39" customWidth="1"/>
    <col min="12290" max="12290" width="91.140625" style="39" customWidth="1"/>
    <col min="12291" max="12291" width="0" style="39" hidden="1" customWidth="1"/>
    <col min="12292" max="12292" width="20.7109375" style="39" customWidth="1"/>
    <col min="12293" max="12293" width="18.28515625" style="39" customWidth="1"/>
    <col min="12294" max="12544" width="9.140625" style="39"/>
    <col min="12545" max="12545" width="8.140625" style="39" customWidth="1"/>
    <col min="12546" max="12546" width="91.140625" style="39" customWidth="1"/>
    <col min="12547" max="12547" width="0" style="39" hidden="1" customWidth="1"/>
    <col min="12548" max="12548" width="20.7109375" style="39" customWidth="1"/>
    <col min="12549" max="12549" width="18.28515625" style="39" customWidth="1"/>
    <col min="12550" max="12800" width="9.140625" style="39"/>
    <col min="12801" max="12801" width="8.140625" style="39" customWidth="1"/>
    <col min="12802" max="12802" width="91.140625" style="39" customWidth="1"/>
    <col min="12803" max="12803" width="0" style="39" hidden="1" customWidth="1"/>
    <col min="12804" max="12804" width="20.7109375" style="39" customWidth="1"/>
    <col min="12805" max="12805" width="18.28515625" style="39" customWidth="1"/>
    <col min="12806" max="13056" width="9.140625" style="39"/>
    <col min="13057" max="13057" width="8.140625" style="39" customWidth="1"/>
    <col min="13058" max="13058" width="91.140625" style="39" customWidth="1"/>
    <col min="13059" max="13059" width="0" style="39" hidden="1" customWidth="1"/>
    <col min="13060" max="13060" width="20.7109375" style="39" customWidth="1"/>
    <col min="13061" max="13061" width="18.28515625" style="39" customWidth="1"/>
    <col min="13062" max="13312" width="9.140625" style="39"/>
    <col min="13313" max="13313" width="8.140625" style="39" customWidth="1"/>
    <col min="13314" max="13314" width="91.140625" style="39" customWidth="1"/>
    <col min="13315" max="13315" width="0" style="39" hidden="1" customWidth="1"/>
    <col min="13316" max="13316" width="20.7109375" style="39" customWidth="1"/>
    <col min="13317" max="13317" width="18.28515625" style="39" customWidth="1"/>
    <col min="13318" max="13568" width="9.140625" style="39"/>
    <col min="13569" max="13569" width="8.140625" style="39" customWidth="1"/>
    <col min="13570" max="13570" width="91.140625" style="39" customWidth="1"/>
    <col min="13571" max="13571" width="0" style="39" hidden="1" customWidth="1"/>
    <col min="13572" max="13572" width="20.7109375" style="39" customWidth="1"/>
    <col min="13573" max="13573" width="18.28515625" style="39" customWidth="1"/>
    <col min="13574" max="13824" width="9.140625" style="39"/>
    <col min="13825" max="13825" width="8.140625" style="39" customWidth="1"/>
    <col min="13826" max="13826" width="91.140625" style="39" customWidth="1"/>
    <col min="13827" max="13827" width="0" style="39" hidden="1" customWidth="1"/>
    <col min="13828" max="13828" width="20.7109375" style="39" customWidth="1"/>
    <col min="13829" max="13829" width="18.28515625" style="39" customWidth="1"/>
    <col min="13830" max="14080" width="9.140625" style="39"/>
    <col min="14081" max="14081" width="8.140625" style="39" customWidth="1"/>
    <col min="14082" max="14082" width="91.140625" style="39" customWidth="1"/>
    <col min="14083" max="14083" width="0" style="39" hidden="1" customWidth="1"/>
    <col min="14084" max="14084" width="20.7109375" style="39" customWidth="1"/>
    <col min="14085" max="14085" width="18.28515625" style="39" customWidth="1"/>
    <col min="14086" max="14336" width="9.140625" style="39"/>
    <col min="14337" max="14337" width="8.140625" style="39" customWidth="1"/>
    <col min="14338" max="14338" width="91.140625" style="39" customWidth="1"/>
    <col min="14339" max="14339" width="0" style="39" hidden="1" customWidth="1"/>
    <col min="14340" max="14340" width="20.7109375" style="39" customWidth="1"/>
    <col min="14341" max="14341" width="18.28515625" style="39" customWidth="1"/>
    <col min="14342" max="14592" width="9.140625" style="39"/>
    <col min="14593" max="14593" width="8.140625" style="39" customWidth="1"/>
    <col min="14594" max="14594" width="91.140625" style="39" customWidth="1"/>
    <col min="14595" max="14595" width="0" style="39" hidden="1" customWidth="1"/>
    <col min="14596" max="14596" width="20.7109375" style="39" customWidth="1"/>
    <col min="14597" max="14597" width="18.28515625" style="39" customWidth="1"/>
    <col min="14598" max="14848" width="9.140625" style="39"/>
    <col min="14849" max="14849" width="8.140625" style="39" customWidth="1"/>
    <col min="14850" max="14850" width="91.140625" style="39" customWidth="1"/>
    <col min="14851" max="14851" width="0" style="39" hidden="1" customWidth="1"/>
    <col min="14852" max="14852" width="20.7109375" style="39" customWidth="1"/>
    <col min="14853" max="14853" width="18.28515625" style="39" customWidth="1"/>
    <col min="14854" max="15104" width="9.140625" style="39"/>
    <col min="15105" max="15105" width="8.140625" style="39" customWidth="1"/>
    <col min="15106" max="15106" width="91.140625" style="39" customWidth="1"/>
    <col min="15107" max="15107" width="0" style="39" hidden="1" customWidth="1"/>
    <col min="15108" max="15108" width="20.7109375" style="39" customWidth="1"/>
    <col min="15109" max="15109" width="18.28515625" style="39" customWidth="1"/>
    <col min="15110" max="15360" width="9.140625" style="39"/>
    <col min="15361" max="15361" width="8.140625" style="39" customWidth="1"/>
    <col min="15362" max="15362" width="91.140625" style="39" customWidth="1"/>
    <col min="15363" max="15363" width="0" style="39" hidden="1" customWidth="1"/>
    <col min="15364" max="15364" width="20.7109375" style="39" customWidth="1"/>
    <col min="15365" max="15365" width="18.28515625" style="39" customWidth="1"/>
    <col min="15366" max="15616" width="9.140625" style="39"/>
    <col min="15617" max="15617" width="8.140625" style="39" customWidth="1"/>
    <col min="15618" max="15618" width="91.140625" style="39" customWidth="1"/>
    <col min="15619" max="15619" width="0" style="39" hidden="1" customWidth="1"/>
    <col min="15620" max="15620" width="20.7109375" style="39" customWidth="1"/>
    <col min="15621" max="15621" width="18.28515625" style="39" customWidth="1"/>
    <col min="15622" max="15872" width="9.140625" style="39"/>
    <col min="15873" max="15873" width="8.140625" style="39" customWidth="1"/>
    <col min="15874" max="15874" width="91.140625" style="39" customWidth="1"/>
    <col min="15875" max="15875" width="0" style="39" hidden="1" customWidth="1"/>
    <col min="15876" max="15876" width="20.7109375" style="39" customWidth="1"/>
    <col min="15877" max="15877" width="18.28515625" style="39" customWidth="1"/>
    <col min="15878" max="16128" width="9.140625" style="39"/>
    <col min="16129" max="16129" width="8.140625" style="39" customWidth="1"/>
    <col min="16130" max="16130" width="91.140625" style="39" customWidth="1"/>
    <col min="16131" max="16131" width="0" style="39" hidden="1" customWidth="1"/>
    <col min="16132" max="16132" width="20.7109375" style="39" customWidth="1"/>
    <col min="16133" max="16133" width="18.28515625" style="39" customWidth="1"/>
    <col min="16134" max="16384" width="9.140625" style="39"/>
  </cols>
  <sheetData>
    <row r="1" spans="1:5" ht="17.25" customHeight="1" x14ac:dyDescent="0.2">
      <c r="A1" s="91" t="s">
        <v>66</v>
      </c>
      <c r="B1" s="91"/>
      <c r="C1" s="91"/>
      <c r="D1" s="91"/>
      <c r="E1" s="91"/>
    </row>
    <row r="2" spans="1:5" ht="57.75" customHeight="1" x14ac:dyDescent="0.2">
      <c r="A2" s="91" t="s">
        <v>67</v>
      </c>
      <c r="B2" s="91"/>
      <c r="C2" s="91"/>
      <c r="D2" s="91"/>
      <c r="E2" s="91"/>
    </row>
    <row r="3" spans="1:5" ht="71.25" customHeight="1" x14ac:dyDescent="0.2">
      <c r="A3" s="92" t="s">
        <v>68</v>
      </c>
      <c r="B3" s="92"/>
      <c r="C3" s="92"/>
      <c r="D3" s="92"/>
      <c r="E3" s="92"/>
    </row>
    <row r="4" spans="1:5" ht="18" customHeight="1" x14ac:dyDescent="0.2">
      <c r="A4" s="93" t="s">
        <v>69</v>
      </c>
      <c r="B4" s="93"/>
      <c r="C4" s="93"/>
      <c r="D4" s="93"/>
      <c r="E4" s="93"/>
    </row>
    <row r="5" spans="1:5" ht="44.25" customHeight="1" x14ac:dyDescent="0.2">
      <c r="A5" s="40" t="s">
        <v>25</v>
      </c>
      <c r="B5" s="41" t="s">
        <v>70</v>
      </c>
      <c r="C5" s="40" t="s">
        <v>15</v>
      </c>
      <c r="D5" s="42" t="s">
        <v>15</v>
      </c>
      <c r="E5" s="43" t="s">
        <v>0</v>
      </c>
    </row>
    <row r="6" spans="1:5" x14ac:dyDescent="0.2">
      <c r="A6" s="40"/>
      <c r="B6" s="40" t="s">
        <v>71</v>
      </c>
      <c r="C6" s="40" t="e">
        <f>SUM(#REF!,#REF!,#REF!,#REF!,#REF!,#REF!)</f>
        <v>#REF!</v>
      </c>
      <c r="D6" s="44">
        <f>SUM(D8+D11)</f>
        <v>62625</v>
      </c>
      <c r="E6" s="44">
        <f>SUM(E8+E11)</f>
        <v>62625</v>
      </c>
    </row>
    <row r="7" spans="1:5" x14ac:dyDescent="0.2">
      <c r="A7" s="40"/>
      <c r="B7" s="40" t="s">
        <v>72</v>
      </c>
      <c r="C7" s="40"/>
      <c r="D7" s="40"/>
      <c r="E7" s="40"/>
    </row>
    <row r="8" spans="1:5" ht="22.5" customHeight="1" x14ac:dyDescent="0.2">
      <c r="A8" s="45">
        <v>1</v>
      </c>
      <c r="B8" s="46" t="s">
        <v>100</v>
      </c>
      <c r="D8" s="44">
        <f>SUM(D10)</f>
        <v>54400</v>
      </c>
      <c r="E8" s="44">
        <f>SUM(E10)</f>
        <v>54400</v>
      </c>
    </row>
    <row r="9" spans="1:5" ht="21.75" customHeight="1" x14ac:dyDescent="0.2">
      <c r="A9" s="47"/>
      <c r="B9" s="43" t="s">
        <v>73</v>
      </c>
      <c r="D9" s="47"/>
      <c r="E9" s="47"/>
    </row>
    <row r="10" spans="1:5" ht="44.25" customHeight="1" x14ac:dyDescent="0.2">
      <c r="A10" s="48">
        <v>1.1000000000000001</v>
      </c>
      <c r="B10" s="49" t="s">
        <v>74</v>
      </c>
      <c r="D10" s="50">
        <v>54400</v>
      </c>
      <c r="E10" s="50">
        <v>54400</v>
      </c>
    </row>
    <row r="11" spans="1:5" ht="31.5" customHeight="1" x14ac:dyDescent="0.2">
      <c r="A11" s="45">
        <v>2</v>
      </c>
      <c r="B11" s="46" t="s">
        <v>75</v>
      </c>
      <c r="C11" s="47"/>
      <c r="D11" s="44">
        <f>SUM(D13:D14)</f>
        <v>8225</v>
      </c>
      <c r="E11" s="44">
        <f>SUM(E13:E14)</f>
        <v>8225</v>
      </c>
    </row>
    <row r="12" spans="1:5" ht="32.25" customHeight="1" x14ac:dyDescent="0.2">
      <c r="A12" s="47"/>
      <c r="B12" s="43" t="s">
        <v>73</v>
      </c>
      <c r="C12" s="47"/>
      <c r="D12" s="47"/>
      <c r="E12" s="47"/>
    </row>
    <row r="13" spans="1:5" ht="47.25" customHeight="1" x14ac:dyDescent="0.2">
      <c r="A13" s="47">
        <v>2.1</v>
      </c>
      <c r="B13" s="51" t="s">
        <v>76</v>
      </c>
      <c r="C13" s="47"/>
      <c r="D13" s="52">
        <v>1625</v>
      </c>
      <c r="E13" s="52">
        <v>1625</v>
      </c>
    </row>
    <row r="14" spans="1:5" ht="60.75" customHeight="1" x14ac:dyDescent="0.2">
      <c r="A14" s="47">
        <v>2.2000000000000002</v>
      </c>
      <c r="B14" s="51" t="s">
        <v>77</v>
      </c>
      <c r="C14" s="47"/>
      <c r="D14" s="52">
        <v>6600</v>
      </c>
      <c r="E14" s="52">
        <v>6600</v>
      </c>
    </row>
  </sheetData>
  <mergeCells count="4">
    <mergeCell ref="A1:E1"/>
    <mergeCell ref="A2:E2"/>
    <mergeCell ref="A3:E3"/>
    <mergeCell ref="A4:E4"/>
  </mergeCells>
  <pageMargins left="0.25" right="0.25" top="0.23" bottom="0.17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32"/>
  <sheetViews>
    <sheetView view="pageBreakPreview" zoomScale="60" zoomScaleNormal="100" workbookViewId="0">
      <selection activeCell="A9" sqref="A9:C11"/>
    </sheetView>
  </sheetViews>
  <sheetFormatPr defaultRowHeight="12.75" x14ac:dyDescent="0.2"/>
  <cols>
    <col min="2" max="2" width="10.28515625" customWidth="1"/>
    <col min="3" max="3" width="45.7109375" customWidth="1"/>
    <col min="4" max="5" width="14.140625" customWidth="1"/>
    <col min="6" max="6" width="14" customWidth="1"/>
    <col min="7" max="7" width="14.7109375" customWidth="1"/>
  </cols>
  <sheetData>
    <row r="2" spans="1:7" ht="17.25" customHeight="1" x14ac:dyDescent="0.2">
      <c r="A2" s="5"/>
      <c r="B2" s="5"/>
      <c r="C2" s="5"/>
      <c r="D2" s="119"/>
      <c r="E2" s="119"/>
      <c r="F2" s="119"/>
      <c r="G2" s="119"/>
    </row>
    <row r="3" spans="1:7" ht="17.25" customHeight="1" x14ac:dyDescent="0.2">
      <c r="A3" s="5"/>
      <c r="B3" s="5"/>
      <c r="C3" s="113" t="s">
        <v>95</v>
      </c>
      <c r="D3" s="113"/>
      <c r="E3" s="113"/>
      <c r="F3" s="113"/>
      <c r="G3" s="113"/>
    </row>
    <row r="4" spans="1:7" ht="17.25" customHeight="1" x14ac:dyDescent="0.2">
      <c r="A4" s="5"/>
      <c r="B4" s="5"/>
      <c r="C4" s="113" t="s">
        <v>67</v>
      </c>
      <c r="D4" s="113"/>
      <c r="E4" s="113"/>
      <c r="F4" s="113"/>
      <c r="G4" s="113"/>
    </row>
    <row r="5" spans="1:7" ht="13.5" x14ac:dyDescent="0.2">
      <c r="A5" s="1"/>
      <c r="B5" s="1"/>
      <c r="C5" s="113"/>
      <c r="D5" s="113"/>
      <c r="E5" s="113"/>
      <c r="F5" s="113"/>
      <c r="G5" s="113"/>
    </row>
    <row r="6" spans="1:7" ht="13.5" x14ac:dyDescent="0.2">
      <c r="A6" s="1"/>
      <c r="B6" s="1"/>
      <c r="C6" s="113"/>
      <c r="D6" s="113"/>
      <c r="E6" s="113"/>
      <c r="F6" s="113"/>
      <c r="G6" s="113"/>
    </row>
    <row r="7" spans="1:7" ht="13.5" x14ac:dyDescent="0.2">
      <c r="A7" s="1"/>
      <c r="B7" s="1"/>
      <c r="C7" s="1"/>
      <c r="D7" s="3"/>
      <c r="E7" s="3"/>
      <c r="F7" s="132" t="s">
        <v>78</v>
      </c>
      <c r="G7" s="132"/>
    </row>
    <row r="8" spans="1:7" ht="48" customHeight="1" x14ac:dyDescent="0.2">
      <c r="A8" s="120" t="s">
        <v>96</v>
      </c>
      <c r="B8" s="120"/>
      <c r="C8" s="120"/>
      <c r="D8" s="120"/>
      <c r="E8" s="120"/>
      <c r="F8" s="120"/>
      <c r="G8" s="120"/>
    </row>
    <row r="9" spans="1:7" ht="61.5" customHeight="1" x14ac:dyDescent="0.2">
      <c r="A9" s="121" t="s">
        <v>2</v>
      </c>
      <c r="B9" s="122"/>
      <c r="C9" s="123"/>
      <c r="D9" s="133" t="s">
        <v>52</v>
      </c>
      <c r="E9" s="134"/>
      <c r="F9" s="134"/>
      <c r="G9" s="135"/>
    </row>
    <row r="10" spans="1:7" ht="35.25" customHeight="1" x14ac:dyDescent="0.2">
      <c r="A10" s="124"/>
      <c r="B10" s="125"/>
      <c r="C10" s="126"/>
      <c r="D10" s="133" t="s">
        <v>32</v>
      </c>
      <c r="E10" s="135"/>
      <c r="F10" s="133" t="s">
        <v>33</v>
      </c>
      <c r="G10" s="135"/>
    </row>
    <row r="11" spans="1:7" ht="30.75" customHeight="1" x14ac:dyDescent="0.2">
      <c r="A11" s="127"/>
      <c r="B11" s="128"/>
      <c r="C11" s="129"/>
      <c r="D11" s="2" t="s">
        <v>15</v>
      </c>
      <c r="E11" s="2" t="s">
        <v>0</v>
      </c>
      <c r="F11" s="2" t="s">
        <v>15</v>
      </c>
      <c r="G11" s="2" t="s">
        <v>0</v>
      </c>
    </row>
    <row r="12" spans="1:7" ht="37.5" customHeight="1" x14ac:dyDescent="0.2">
      <c r="A12" s="130" t="s">
        <v>48</v>
      </c>
      <c r="B12" s="131"/>
      <c r="C12" s="131"/>
      <c r="D12" s="131"/>
      <c r="E12" s="131"/>
      <c r="F12" s="131"/>
      <c r="G12" s="13"/>
    </row>
    <row r="13" spans="1:7" ht="33" customHeight="1" x14ac:dyDescent="0.2">
      <c r="A13" s="114" t="s">
        <v>49</v>
      </c>
      <c r="B13" s="115"/>
      <c r="C13" s="115"/>
      <c r="D13" s="115"/>
      <c r="E13" s="115"/>
      <c r="F13" s="115"/>
      <c r="G13" s="14"/>
    </row>
    <row r="14" spans="1:7" ht="26.25" customHeight="1" x14ac:dyDescent="0.2">
      <c r="A14" s="101" t="s">
        <v>50</v>
      </c>
      <c r="B14" s="102"/>
      <c r="C14" s="102"/>
      <c r="D14" s="15"/>
      <c r="E14" s="15"/>
      <c r="F14" s="15"/>
      <c r="G14" s="16"/>
    </row>
    <row r="15" spans="1:7" ht="42" customHeight="1" x14ac:dyDescent="0.2">
      <c r="A15" s="116" t="s">
        <v>51</v>
      </c>
      <c r="B15" s="117"/>
      <c r="C15" s="117"/>
      <c r="D15" s="117"/>
      <c r="E15" s="117"/>
      <c r="F15" s="117"/>
      <c r="G15" s="118"/>
    </row>
    <row r="16" spans="1:7" ht="13.5" x14ac:dyDescent="0.2">
      <c r="A16" s="97" t="s">
        <v>3</v>
      </c>
      <c r="B16" s="98"/>
      <c r="C16" s="32" t="s">
        <v>10</v>
      </c>
      <c r="D16" s="17"/>
      <c r="E16" s="17"/>
      <c r="F16" s="17"/>
      <c r="G16" s="18"/>
    </row>
    <row r="17" spans="1:7" ht="45" customHeight="1" x14ac:dyDescent="0.2">
      <c r="A17" s="99"/>
      <c r="B17" s="100"/>
      <c r="C17" s="25" t="s">
        <v>41</v>
      </c>
      <c r="D17" s="4"/>
      <c r="E17" s="4"/>
      <c r="F17" s="4"/>
      <c r="G17" s="11"/>
    </row>
    <row r="18" spans="1:7" ht="34.5" customHeight="1" x14ac:dyDescent="0.2">
      <c r="A18" s="30">
        <v>1004</v>
      </c>
      <c r="B18" s="34" t="s">
        <v>40</v>
      </c>
      <c r="C18" s="29" t="s">
        <v>4</v>
      </c>
      <c r="D18" s="23"/>
      <c r="E18" s="4"/>
      <c r="F18" s="4"/>
      <c r="G18" s="11"/>
    </row>
    <row r="19" spans="1:7" ht="28.5" customHeight="1" x14ac:dyDescent="0.2">
      <c r="A19" s="31"/>
      <c r="B19" s="22"/>
      <c r="C19" s="26" t="s">
        <v>42</v>
      </c>
      <c r="D19" s="27"/>
      <c r="E19" s="4"/>
      <c r="F19" s="4"/>
      <c r="G19" s="11"/>
    </row>
    <row r="20" spans="1:7" ht="21.75" customHeight="1" x14ac:dyDescent="0.2">
      <c r="A20" s="111" t="s">
        <v>19</v>
      </c>
      <c r="B20" s="112"/>
      <c r="C20" s="24" t="s">
        <v>21</v>
      </c>
      <c r="D20" s="21" t="s">
        <v>5</v>
      </c>
      <c r="E20" s="21" t="s">
        <v>5</v>
      </c>
      <c r="F20" s="21" t="s">
        <v>20</v>
      </c>
      <c r="G20" s="21" t="s">
        <v>20</v>
      </c>
    </row>
    <row r="21" spans="1:7" ht="27" customHeight="1" x14ac:dyDescent="0.2">
      <c r="A21" s="94" t="s">
        <v>53</v>
      </c>
      <c r="B21" s="95"/>
      <c r="C21" s="96"/>
      <c r="D21" s="21" t="s">
        <v>5</v>
      </c>
      <c r="E21" s="21" t="s">
        <v>5</v>
      </c>
      <c r="F21" s="33">
        <f>'3'!G9</f>
        <v>62625</v>
      </c>
      <c r="G21" s="33">
        <f>F21</f>
        <v>62625</v>
      </c>
    </row>
    <row r="22" spans="1:7" ht="27" customHeight="1" x14ac:dyDescent="0.2">
      <c r="A22" s="94" t="s">
        <v>54</v>
      </c>
      <c r="B22" s="95"/>
      <c r="C22" s="96"/>
      <c r="D22" s="21" t="s">
        <v>5</v>
      </c>
      <c r="E22" s="21" t="s">
        <v>5</v>
      </c>
      <c r="F22" s="33">
        <v>0</v>
      </c>
      <c r="G22" s="33">
        <f t="shared" ref="G22" si="0">F22</f>
        <v>0</v>
      </c>
    </row>
    <row r="23" spans="1:7" ht="27" customHeight="1" x14ac:dyDescent="0.2">
      <c r="A23" s="94" t="s">
        <v>55</v>
      </c>
      <c r="B23" s="95"/>
      <c r="C23" s="96"/>
      <c r="D23" s="21" t="s">
        <v>5</v>
      </c>
      <c r="E23" s="21" t="s">
        <v>5</v>
      </c>
      <c r="F23" s="33">
        <v>0</v>
      </c>
      <c r="G23" s="33">
        <f t="shared" ref="G23" si="1">F23</f>
        <v>0</v>
      </c>
    </row>
    <row r="24" spans="1:7" ht="27" customHeight="1" x14ac:dyDescent="0.2">
      <c r="A24" s="94" t="s">
        <v>56</v>
      </c>
      <c r="B24" s="95"/>
      <c r="C24" s="96"/>
      <c r="D24" s="21" t="s">
        <v>5</v>
      </c>
      <c r="E24" s="21" t="s">
        <v>5</v>
      </c>
      <c r="F24" s="33">
        <v>0</v>
      </c>
      <c r="G24" s="33">
        <f t="shared" ref="G24" si="2">F24</f>
        <v>0</v>
      </c>
    </row>
    <row r="25" spans="1:7" ht="33.75" customHeight="1" x14ac:dyDescent="0.2">
      <c r="A25" s="103" t="s">
        <v>57</v>
      </c>
      <c r="B25" s="104"/>
      <c r="C25" s="104"/>
      <c r="D25" s="104"/>
      <c r="E25" s="104"/>
      <c r="F25" s="104"/>
      <c r="G25" s="105"/>
    </row>
    <row r="26" spans="1:7" ht="21" customHeight="1" x14ac:dyDescent="0.2">
      <c r="A26" s="106" t="s">
        <v>58</v>
      </c>
      <c r="B26" s="107"/>
      <c r="C26" s="107"/>
      <c r="D26" s="107"/>
      <c r="E26" s="107"/>
      <c r="F26" s="107"/>
      <c r="G26" s="108"/>
    </row>
    <row r="27" spans="1:7" ht="75.75" customHeight="1" x14ac:dyDescent="0.25">
      <c r="A27" s="109" t="s">
        <v>59</v>
      </c>
      <c r="B27" s="110"/>
      <c r="C27" s="38" t="s">
        <v>60</v>
      </c>
      <c r="D27" s="36"/>
      <c r="E27" s="36"/>
      <c r="F27" s="36"/>
      <c r="G27" s="37"/>
    </row>
    <row r="28" spans="1:7" ht="75.75" customHeight="1" x14ac:dyDescent="0.25">
      <c r="A28" s="109" t="s">
        <v>61</v>
      </c>
      <c r="B28" s="110"/>
      <c r="C28" s="38" t="s">
        <v>62</v>
      </c>
      <c r="D28" s="36"/>
      <c r="E28" s="36"/>
      <c r="F28" s="36"/>
      <c r="G28" s="37"/>
    </row>
    <row r="29" spans="1:7" ht="33.75" customHeight="1" x14ac:dyDescent="0.2">
      <c r="A29" s="103" t="s">
        <v>63</v>
      </c>
      <c r="B29" s="104"/>
      <c r="C29" s="104"/>
      <c r="D29" s="104"/>
      <c r="E29" s="104"/>
      <c r="F29" s="104"/>
      <c r="G29" s="105"/>
    </row>
    <row r="30" spans="1:7" ht="33.75" customHeight="1" x14ac:dyDescent="0.2">
      <c r="A30" s="103" t="s">
        <v>64</v>
      </c>
      <c r="B30" s="104"/>
      <c r="C30" s="104"/>
      <c r="D30" s="104"/>
      <c r="E30" s="104"/>
      <c r="F30" s="104"/>
      <c r="G30" s="105"/>
    </row>
    <row r="31" spans="1:7" ht="33.75" customHeight="1" x14ac:dyDescent="0.2">
      <c r="A31" s="103" t="s">
        <v>65</v>
      </c>
      <c r="B31" s="104"/>
      <c r="C31" s="104"/>
      <c r="D31" s="104"/>
      <c r="E31" s="104"/>
      <c r="F31" s="104"/>
      <c r="G31" s="105"/>
    </row>
    <row r="32" spans="1:7" ht="13.5" x14ac:dyDescent="0.25">
      <c r="A32" s="35"/>
      <c r="B32" s="35"/>
      <c r="C32" s="35"/>
      <c r="D32" s="35"/>
      <c r="E32" s="35"/>
      <c r="F32" s="35"/>
      <c r="G32" s="35"/>
    </row>
  </sheetData>
  <mergeCells count="26">
    <mergeCell ref="C3:G3"/>
    <mergeCell ref="C4:G6"/>
    <mergeCell ref="A13:F13"/>
    <mergeCell ref="A15:G15"/>
    <mergeCell ref="D2:G2"/>
    <mergeCell ref="A8:G8"/>
    <mergeCell ref="A9:C11"/>
    <mergeCell ref="A12:F12"/>
    <mergeCell ref="F7:G7"/>
    <mergeCell ref="D9:G9"/>
    <mergeCell ref="D10:E10"/>
    <mergeCell ref="F10:G10"/>
    <mergeCell ref="A21:C21"/>
    <mergeCell ref="A16:B17"/>
    <mergeCell ref="A14:C14"/>
    <mergeCell ref="A31:G31"/>
    <mergeCell ref="A22:C22"/>
    <mergeCell ref="A23:C23"/>
    <mergeCell ref="A24:C24"/>
    <mergeCell ref="A25:G25"/>
    <mergeCell ref="A26:G26"/>
    <mergeCell ref="A27:B27"/>
    <mergeCell ref="A28:B28"/>
    <mergeCell ref="A29:G29"/>
    <mergeCell ref="A30:G30"/>
    <mergeCell ref="A20:B20"/>
  </mergeCells>
  <pageMargins left="1.1056250000000001" right="0" top="0" bottom="0" header="0" footer="0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27"/>
  <sheetViews>
    <sheetView view="pageLayout" topLeftCell="A15" zoomScaleNormal="100" zoomScaleSheetLayoutView="66" workbookViewId="0">
      <selection activeCell="D17" sqref="D17"/>
    </sheetView>
  </sheetViews>
  <sheetFormatPr defaultRowHeight="12.75" x14ac:dyDescent="0.2"/>
  <cols>
    <col min="1" max="1" width="15.85546875" customWidth="1"/>
    <col min="2" max="2" width="20.42578125" customWidth="1"/>
    <col min="3" max="3" width="18.85546875" customWidth="1"/>
    <col min="4" max="4" width="32.5703125" customWidth="1"/>
    <col min="5" max="5" width="35.28515625" customWidth="1"/>
  </cols>
  <sheetData>
    <row r="2" spans="1:6" ht="17.25" x14ac:dyDescent="0.2">
      <c r="A2" s="5"/>
      <c r="B2" s="5"/>
      <c r="C2" s="5"/>
      <c r="D2" s="5"/>
      <c r="E2" s="76" t="s">
        <v>98</v>
      </c>
      <c r="F2" s="7"/>
    </row>
    <row r="3" spans="1:6" ht="17.25" x14ac:dyDescent="0.2">
      <c r="A3" s="5"/>
      <c r="B3" s="5"/>
      <c r="C3" s="5"/>
      <c r="D3" s="119" t="s">
        <v>22</v>
      </c>
      <c r="E3" s="119"/>
      <c r="F3" s="7"/>
    </row>
    <row r="4" spans="1:6" ht="17.25" x14ac:dyDescent="0.2">
      <c r="A4" s="5"/>
      <c r="B4" s="5"/>
      <c r="C4" s="5"/>
      <c r="D4" s="119" t="s">
        <v>1</v>
      </c>
      <c r="E4" s="119"/>
      <c r="F4" s="7"/>
    </row>
    <row r="5" spans="1:6" ht="17.25" x14ac:dyDescent="0.2">
      <c r="A5" s="5"/>
      <c r="B5" s="5"/>
      <c r="C5" s="5"/>
      <c r="D5" s="5"/>
      <c r="E5" s="5"/>
      <c r="F5" s="8"/>
    </row>
    <row r="6" spans="1:6" ht="17.25" x14ac:dyDescent="0.2">
      <c r="A6" s="5"/>
      <c r="B6" s="5"/>
      <c r="C6" s="5"/>
      <c r="D6" s="155" t="s">
        <v>79</v>
      </c>
      <c r="E6" s="155"/>
      <c r="F6" s="8"/>
    </row>
    <row r="7" spans="1:6" ht="64.5" customHeight="1" x14ac:dyDescent="0.2">
      <c r="A7" s="156" t="s">
        <v>97</v>
      </c>
      <c r="B7" s="156"/>
      <c r="C7" s="156"/>
      <c r="D7" s="156"/>
      <c r="E7" s="156"/>
      <c r="F7" s="8"/>
    </row>
    <row r="8" spans="1:6" ht="42" customHeight="1" x14ac:dyDescent="0.2">
      <c r="A8" s="156" t="s">
        <v>24</v>
      </c>
      <c r="B8" s="156"/>
      <c r="C8" s="156"/>
      <c r="D8" s="156"/>
      <c r="E8" s="156"/>
      <c r="F8" s="8"/>
    </row>
    <row r="9" spans="1:6" ht="17.25" x14ac:dyDescent="0.2">
      <c r="A9" s="150" t="s">
        <v>6</v>
      </c>
      <c r="B9" s="150"/>
      <c r="C9" s="150"/>
      <c r="D9" s="150"/>
      <c r="E9" s="150"/>
      <c r="F9" s="8"/>
    </row>
    <row r="10" spans="1:6" ht="17.25" x14ac:dyDescent="0.2">
      <c r="A10" s="150" t="s">
        <v>7</v>
      </c>
      <c r="B10" s="150"/>
      <c r="C10" s="150"/>
      <c r="D10" s="150"/>
      <c r="E10" s="150"/>
      <c r="F10" s="8"/>
    </row>
    <row r="11" spans="1:6" ht="18" thickBot="1" x14ac:dyDescent="0.25">
      <c r="A11" s="5"/>
      <c r="B11" s="5"/>
      <c r="C11" s="5"/>
      <c r="D11" s="6"/>
      <c r="E11" s="6"/>
      <c r="F11" s="8"/>
    </row>
    <row r="12" spans="1:6" ht="96" customHeight="1" x14ac:dyDescent="0.2">
      <c r="A12" s="151" t="s">
        <v>3</v>
      </c>
      <c r="B12" s="152"/>
      <c r="C12" s="80" t="s">
        <v>11</v>
      </c>
      <c r="D12" s="153" t="s">
        <v>8</v>
      </c>
      <c r="E12" s="81" t="s">
        <v>36</v>
      </c>
      <c r="F12" s="9"/>
    </row>
    <row r="13" spans="1:6" ht="59.25" customHeight="1" x14ac:dyDescent="0.2">
      <c r="A13" s="82" t="s">
        <v>13</v>
      </c>
      <c r="B13" s="77" t="s">
        <v>14</v>
      </c>
      <c r="C13" s="78" t="s">
        <v>12</v>
      </c>
      <c r="D13" s="154"/>
      <c r="E13" s="83" t="s">
        <v>23</v>
      </c>
      <c r="F13" s="9"/>
    </row>
    <row r="14" spans="1:6" ht="17.25" x14ac:dyDescent="0.3">
      <c r="A14" s="84">
        <v>1004</v>
      </c>
      <c r="B14" s="148" t="s">
        <v>9</v>
      </c>
      <c r="C14" s="148"/>
      <c r="D14" s="148"/>
      <c r="E14" s="149"/>
      <c r="F14" s="8"/>
    </row>
    <row r="15" spans="1:6" ht="33" customHeight="1" x14ac:dyDescent="0.2">
      <c r="A15" s="85"/>
      <c r="B15" s="142"/>
      <c r="C15" s="145"/>
      <c r="D15" s="26" t="s">
        <v>37</v>
      </c>
      <c r="E15" s="136">
        <f>E21+E33</f>
        <v>62625</v>
      </c>
      <c r="F15" s="8"/>
    </row>
    <row r="16" spans="1:6" ht="17.25" x14ac:dyDescent="0.2">
      <c r="A16" s="86"/>
      <c r="B16" s="143"/>
      <c r="C16" s="146"/>
      <c r="D16" s="10" t="s">
        <v>16</v>
      </c>
      <c r="E16" s="137"/>
      <c r="F16" s="8"/>
    </row>
    <row r="17" spans="1:6" ht="71.25" customHeight="1" x14ac:dyDescent="0.2">
      <c r="A17" s="86"/>
      <c r="B17" s="143"/>
      <c r="C17" s="146"/>
      <c r="D17" s="28" t="s">
        <v>38</v>
      </c>
      <c r="E17" s="137"/>
      <c r="F17" s="8"/>
    </row>
    <row r="18" spans="1:6" ht="28.5" x14ac:dyDescent="0.2">
      <c r="A18" s="86"/>
      <c r="B18" s="143"/>
      <c r="C18" s="146"/>
      <c r="D18" s="10" t="s">
        <v>17</v>
      </c>
      <c r="E18" s="137"/>
      <c r="F18" s="8"/>
    </row>
    <row r="19" spans="1:6" ht="44.25" customHeight="1" x14ac:dyDescent="0.2">
      <c r="A19" s="86"/>
      <c r="B19" s="144"/>
      <c r="C19" s="147"/>
      <c r="D19" s="28" t="s">
        <v>39</v>
      </c>
      <c r="E19" s="138"/>
      <c r="F19" s="8"/>
    </row>
    <row r="20" spans="1:6" ht="42.75" x14ac:dyDescent="0.2">
      <c r="A20" s="86"/>
      <c r="B20" s="12"/>
      <c r="C20" s="12"/>
      <c r="D20" s="12" t="s">
        <v>18</v>
      </c>
      <c r="E20" s="87"/>
      <c r="F20" s="8"/>
    </row>
    <row r="21" spans="1:6" ht="48" customHeight="1" x14ac:dyDescent="0.2">
      <c r="A21" s="86"/>
      <c r="B21" s="19" t="s">
        <v>40</v>
      </c>
      <c r="C21" s="19"/>
      <c r="D21" s="28" t="s">
        <v>41</v>
      </c>
      <c r="E21" s="139">
        <f>'3'!G9</f>
        <v>62625</v>
      </c>
      <c r="F21" s="8"/>
    </row>
    <row r="22" spans="1:6" ht="17.25" x14ac:dyDescent="0.2">
      <c r="A22" s="86"/>
      <c r="B22" s="20"/>
      <c r="C22" s="20"/>
      <c r="D22" s="10" t="s">
        <v>43</v>
      </c>
      <c r="E22" s="140"/>
      <c r="F22" s="8"/>
    </row>
    <row r="23" spans="1:6" ht="48.75" customHeight="1" x14ac:dyDescent="0.2">
      <c r="A23" s="86"/>
      <c r="B23" s="20"/>
      <c r="C23" s="20"/>
      <c r="D23" s="28" t="s">
        <v>42</v>
      </c>
      <c r="E23" s="140"/>
      <c r="F23" s="8"/>
    </row>
    <row r="24" spans="1:6" ht="33.75" customHeight="1" x14ac:dyDescent="0.2">
      <c r="A24" s="86"/>
      <c r="B24" s="20"/>
      <c r="C24" s="20"/>
      <c r="D24" s="10" t="s">
        <v>44</v>
      </c>
      <c r="E24" s="140"/>
      <c r="F24" s="8"/>
    </row>
    <row r="25" spans="1:6" ht="33" customHeight="1" x14ac:dyDescent="0.2">
      <c r="A25" s="86"/>
      <c r="B25" s="20"/>
      <c r="C25" s="20"/>
      <c r="D25" s="28" t="s">
        <v>45</v>
      </c>
      <c r="E25" s="140"/>
      <c r="F25" s="8"/>
    </row>
    <row r="26" spans="1:6" ht="33.75" customHeight="1" x14ac:dyDescent="0.2">
      <c r="A26" s="86"/>
      <c r="B26" s="20"/>
      <c r="C26" s="20"/>
      <c r="D26" s="10" t="s">
        <v>46</v>
      </c>
      <c r="E26" s="140"/>
      <c r="F26" s="8"/>
    </row>
    <row r="27" spans="1:6" ht="33" customHeight="1" thickBot="1" x14ac:dyDescent="0.25">
      <c r="A27" s="88"/>
      <c r="B27" s="89"/>
      <c r="C27" s="89"/>
      <c r="D27" s="90" t="s">
        <v>47</v>
      </c>
      <c r="E27" s="141"/>
      <c r="F27" s="8"/>
    </row>
  </sheetData>
  <mergeCells count="14">
    <mergeCell ref="A9:E9"/>
    <mergeCell ref="A10:E10"/>
    <mergeCell ref="A12:B12"/>
    <mergeCell ref="D12:D13"/>
    <mergeCell ref="D3:E3"/>
    <mergeCell ref="D4:E4"/>
    <mergeCell ref="D6:E6"/>
    <mergeCell ref="A7:E7"/>
    <mergeCell ref="A8:E8"/>
    <mergeCell ref="E15:E19"/>
    <mergeCell ref="E21:E27"/>
    <mergeCell ref="B15:B19"/>
    <mergeCell ref="C15:C19"/>
    <mergeCell ref="B14:E14"/>
  </mergeCells>
  <pageMargins left="0.90416666666666667" right="0" top="0" bottom="0" header="0" footer="0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G14" sqref="G14"/>
    </sheetView>
  </sheetViews>
  <sheetFormatPr defaultRowHeight="15.75" x14ac:dyDescent="0.2"/>
  <cols>
    <col min="1" max="1" width="17" style="53" customWidth="1"/>
    <col min="2" max="2" width="55.140625" style="53" customWidth="1"/>
    <col min="3" max="3" width="16.140625" style="73" customWidth="1"/>
    <col min="4" max="5" width="20.140625" style="73" customWidth="1"/>
    <col min="6" max="6" width="11.7109375" style="73" customWidth="1"/>
    <col min="7" max="7" width="17.28515625" style="75" customWidth="1"/>
    <col min="8" max="8" width="9.140625" style="53"/>
    <col min="9" max="9" width="10.42578125" style="53" bestFit="1" customWidth="1"/>
    <col min="10" max="256" width="9.140625" style="53"/>
    <col min="257" max="257" width="17" style="53" customWidth="1"/>
    <col min="258" max="258" width="55.140625" style="53" customWidth="1"/>
    <col min="259" max="259" width="16.140625" style="53" customWidth="1"/>
    <col min="260" max="261" width="20.140625" style="53" customWidth="1"/>
    <col min="262" max="262" width="11.7109375" style="53" customWidth="1"/>
    <col min="263" max="263" width="17.28515625" style="53" customWidth="1"/>
    <col min="264" max="264" width="9.140625" style="53"/>
    <col min="265" max="265" width="10.42578125" style="53" bestFit="1" customWidth="1"/>
    <col min="266" max="512" width="9.140625" style="53"/>
    <col min="513" max="513" width="17" style="53" customWidth="1"/>
    <col min="514" max="514" width="55.140625" style="53" customWidth="1"/>
    <col min="515" max="515" width="16.140625" style="53" customWidth="1"/>
    <col min="516" max="517" width="20.140625" style="53" customWidth="1"/>
    <col min="518" max="518" width="11.7109375" style="53" customWidth="1"/>
    <col min="519" max="519" width="17.28515625" style="53" customWidth="1"/>
    <col min="520" max="520" width="9.140625" style="53"/>
    <col min="521" max="521" width="10.42578125" style="53" bestFit="1" customWidth="1"/>
    <col min="522" max="768" width="9.140625" style="53"/>
    <col min="769" max="769" width="17" style="53" customWidth="1"/>
    <col min="770" max="770" width="55.140625" style="53" customWidth="1"/>
    <col min="771" max="771" width="16.140625" style="53" customWidth="1"/>
    <col min="772" max="773" width="20.140625" style="53" customWidth="1"/>
    <col min="774" max="774" width="11.7109375" style="53" customWidth="1"/>
    <col min="775" max="775" width="17.28515625" style="53" customWidth="1"/>
    <col min="776" max="776" width="9.140625" style="53"/>
    <col min="777" max="777" width="10.42578125" style="53" bestFit="1" customWidth="1"/>
    <col min="778" max="1024" width="9.140625" style="53"/>
    <col min="1025" max="1025" width="17" style="53" customWidth="1"/>
    <col min="1026" max="1026" width="55.140625" style="53" customWidth="1"/>
    <col min="1027" max="1027" width="16.140625" style="53" customWidth="1"/>
    <col min="1028" max="1029" width="20.140625" style="53" customWidth="1"/>
    <col min="1030" max="1030" width="11.7109375" style="53" customWidth="1"/>
    <col min="1031" max="1031" width="17.28515625" style="53" customWidth="1"/>
    <col min="1032" max="1032" width="9.140625" style="53"/>
    <col min="1033" max="1033" width="10.42578125" style="53" bestFit="1" customWidth="1"/>
    <col min="1034" max="1280" width="9.140625" style="53"/>
    <col min="1281" max="1281" width="17" style="53" customWidth="1"/>
    <col min="1282" max="1282" width="55.140625" style="53" customWidth="1"/>
    <col min="1283" max="1283" width="16.140625" style="53" customWidth="1"/>
    <col min="1284" max="1285" width="20.140625" style="53" customWidth="1"/>
    <col min="1286" max="1286" width="11.7109375" style="53" customWidth="1"/>
    <col min="1287" max="1287" width="17.28515625" style="53" customWidth="1"/>
    <col min="1288" max="1288" width="9.140625" style="53"/>
    <col min="1289" max="1289" width="10.42578125" style="53" bestFit="1" customWidth="1"/>
    <col min="1290" max="1536" width="9.140625" style="53"/>
    <col min="1537" max="1537" width="17" style="53" customWidth="1"/>
    <col min="1538" max="1538" width="55.140625" style="53" customWidth="1"/>
    <col min="1539" max="1539" width="16.140625" style="53" customWidth="1"/>
    <col min="1540" max="1541" width="20.140625" style="53" customWidth="1"/>
    <col min="1542" max="1542" width="11.7109375" style="53" customWidth="1"/>
    <col min="1543" max="1543" width="17.28515625" style="53" customWidth="1"/>
    <col min="1544" max="1544" width="9.140625" style="53"/>
    <col min="1545" max="1545" width="10.42578125" style="53" bestFit="1" customWidth="1"/>
    <col min="1546" max="1792" width="9.140625" style="53"/>
    <col min="1793" max="1793" width="17" style="53" customWidth="1"/>
    <col min="1794" max="1794" width="55.140625" style="53" customWidth="1"/>
    <col min="1795" max="1795" width="16.140625" style="53" customWidth="1"/>
    <col min="1796" max="1797" width="20.140625" style="53" customWidth="1"/>
    <col min="1798" max="1798" width="11.7109375" style="53" customWidth="1"/>
    <col min="1799" max="1799" width="17.28515625" style="53" customWidth="1"/>
    <col min="1800" max="1800" width="9.140625" style="53"/>
    <col min="1801" max="1801" width="10.42578125" style="53" bestFit="1" customWidth="1"/>
    <col min="1802" max="2048" width="9.140625" style="53"/>
    <col min="2049" max="2049" width="17" style="53" customWidth="1"/>
    <col min="2050" max="2050" width="55.140625" style="53" customWidth="1"/>
    <col min="2051" max="2051" width="16.140625" style="53" customWidth="1"/>
    <col min="2052" max="2053" width="20.140625" style="53" customWidth="1"/>
    <col min="2054" max="2054" width="11.7109375" style="53" customWidth="1"/>
    <col min="2055" max="2055" width="17.28515625" style="53" customWidth="1"/>
    <col min="2056" max="2056" width="9.140625" style="53"/>
    <col min="2057" max="2057" width="10.42578125" style="53" bestFit="1" customWidth="1"/>
    <col min="2058" max="2304" width="9.140625" style="53"/>
    <col min="2305" max="2305" width="17" style="53" customWidth="1"/>
    <col min="2306" max="2306" width="55.140625" style="53" customWidth="1"/>
    <col min="2307" max="2307" width="16.140625" style="53" customWidth="1"/>
    <col min="2308" max="2309" width="20.140625" style="53" customWidth="1"/>
    <col min="2310" max="2310" width="11.7109375" style="53" customWidth="1"/>
    <col min="2311" max="2311" width="17.28515625" style="53" customWidth="1"/>
    <col min="2312" max="2312" width="9.140625" style="53"/>
    <col min="2313" max="2313" width="10.42578125" style="53" bestFit="1" customWidth="1"/>
    <col min="2314" max="2560" width="9.140625" style="53"/>
    <col min="2561" max="2561" width="17" style="53" customWidth="1"/>
    <col min="2562" max="2562" width="55.140625" style="53" customWidth="1"/>
    <col min="2563" max="2563" width="16.140625" style="53" customWidth="1"/>
    <col min="2564" max="2565" width="20.140625" style="53" customWidth="1"/>
    <col min="2566" max="2566" width="11.7109375" style="53" customWidth="1"/>
    <col min="2567" max="2567" width="17.28515625" style="53" customWidth="1"/>
    <col min="2568" max="2568" width="9.140625" style="53"/>
    <col min="2569" max="2569" width="10.42578125" style="53" bestFit="1" customWidth="1"/>
    <col min="2570" max="2816" width="9.140625" style="53"/>
    <col min="2817" max="2817" width="17" style="53" customWidth="1"/>
    <col min="2818" max="2818" width="55.140625" style="53" customWidth="1"/>
    <col min="2819" max="2819" width="16.140625" style="53" customWidth="1"/>
    <col min="2820" max="2821" width="20.140625" style="53" customWidth="1"/>
    <col min="2822" max="2822" width="11.7109375" style="53" customWidth="1"/>
    <col min="2823" max="2823" width="17.28515625" style="53" customWidth="1"/>
    <col min="2824" max="2824" width="9.140625" style="53"/>
    <col min="2825" max="2825" width="10.42578125" style="53" bestFit="1" customWidth="1"/>
    <col min="2826" max="3072" width="9.140625" style="53"/>
    <col min="3073" max="3073" width="17" style="53" customWidth="1"/>
    <col min="3074" max="3074" width="55.140625" style="53" customWidth="1"/>
    <col min="3075" max="3075" width="16.140625" style="53" customWidth="1"/>
    <col min="3076" max="3077" width="20.140625" style="53" customWidth="1"/>
    <col min="3078" max="3078" width="11.7109375" style="53" customWidth="1"/>
    <col min="3079" max="3079" width="17.28515625" style="53" customWidth="1"/>
    <col min="3080" max="3080" width="9.140625" style="53"/>
    <col min="3081" max="3081" width="10.42578125" style="53" bestFit="1" customWidth="1"/>
    <col min="3082" max="3328" width="9.140625" style="53"/>
    <col min="3329" max="3329" width="17" style="53" customWidth="1"/>
    <col min="3330" max="3330" width="55.140625" style="53" customWidth="1"/>
    <col min="3331" max="3331" width="16.140625" style="53" customWidth="1"/>
    <col min="3332" max="3333" width="20.140625" style="53" customWidth="1"/>
    <col min="3334" max="3334" width="11.7109375" style="53" customWidth="1"/>
    <col min="3335" max="3335" width="17.28515625" style="53" customWidth="1"/>
    <col min="3336" max="3336" width="9.140625" style="53"/>
    <col min="3337" max="3337" width="10.42578125" style="53" bestFit="1" customWidth="1"/>
    <col min="3338" max="3584" width="9.140625" style="53"/>
    <col min="3585" max="3585" width="17" style="53" customWidth="1"/>
    <col min="3586" max="3586" width="55.140625" style="53" customWidth="1"/>
    <col min="3587" max="3587" width="16.140625" style="53" customWidth="1"/>
    <col min="3588" max="3589" width="20.140625" style="53" customWidth="1"/>
    <col min="3590" max="3590" width="11.7109375" style="53" customWidth="1"/>
    <col min="3591" max="3591" width="17.28515625" style="53" customWidth="1"/>
    <col min="3592" max="3592" width="9.140625" style="53"/>
    <col min="3593" max="3593" width="10.42578125" style="53" bestFit="1" customWidth="1"/>
    <col min="3594" max="3840" width="9.140625" style="53"/>
    <col min="3841" max="3841" width="17" style="53" customWidth="1"/>
    <col min="3842" max="3842" width="55.140625" style="53" customWidth="1"/>
    <col min="3843" max="3843" width="16.140625" style="53" customWidth="1"/>
    <col min="3844" max="3845" width="20.140625" style="53" customWidth="1"/>
    <col min="3846" max="3846" width="11.7109375" style="53" customWidth="1"/>
    <col min="3847" max="3847" width="17.28515625" style="53" customWidth="1"/>
    <col min="3848" max="3848" width="9.140625" style="53"/>
    <col min="3849" max="3849" width="10.42578125" style="53" bestFit="1" customWidth="1"/>
    <col min="3850" max="4096" width="9.140625" style="53"/>
    <col min="4097" max="4097" width="17" style="53" customWidth="1"/>
    <col min="4098" max="4098" width="55.140625" style="53" customWidth="1"/>
    <col min="4099" max="4099" width="16.140625" style="53" customWidth="1"/>
    <col min="4100" max="4101" width="20.140625" style="53" customWidth="1"/>
    <col min="4102" max="4102" width="11.7109375" style="53" customWidth="1"/>
    <col min="4103" max="4103" width="17.28515625" style="53" customWidth="1"/>
    <col min="4104" max="4104" width="9.140625" style="53"/>
    <col min="4105" max="4105" width="10.42578125" style="53" bestFit="1" customWidth="1"/>
    <col min="4106" max="4352" width="9.140625" style="53"/>
    <col min="4353" max="4353" width="17" style="53" customWidth="1"/>
    <col min="4354" max="4354" width="55.140625" style="53" customWidth="1"/>
    <col min="4355" max="4355" width="16.140625" style="53" customWidth="1"/>
    <col min="4356" max="4357" width="20.140625" style="53" customWidth="1"/>
    <col min="4358" max="4358" width="11.7109375" style="53" customWidth="1"/>
    <col min="4359" max="4359" width="17.28515625" style="53" customWidth="1"/>
    <col min="4360" max="4360" width="9.140625" style="53"/>
    <col min="4361" max="4361" width="10.42578125" style="53" bestFit="1" customWidth="1"/>
    <col min="4362" max="4608" width="9.140625" style="53"/>
    <col min="4609" max="4609" width="17" style="53" customWidth="1"/>
    <col min="4610" max="4610" width="55.140625" style="53" customWidth="1"/>
    <col min="4611" max="4611" width="16.140625" style="53" customWidth="1"/>
    <col min="4612" max="4613" width="20.140625" style="53" customWidth="1"/>
    <col min="4614" max="4614" width="11.7109375" style="53" customWidth="1"/>
    <col min="4615" max="4615" width="17.28515625" style="53" customWidth="1"/>
    <col min="4616" max="4616" width="9.140625" style="53"/>
    <col min="4617" max="4617" width="10.42578125" style="53" bestFit="1" customWidth="1"/>
    <col min="4618" max="4864" width="9.140625" style="53"/>
    <col min="4865" max="4865" width="17" style="53" customWidth="1"/>
    <col min="4866" max="4866" width="55.140625" style="53" customWidth="1"/>
    <col min="4867" max="4867" width="16.140625" style="53" customWidth="1"/>
    <col min="4868" max="4869" width="20.140625" style="53" customWidth="1"/>
    <col min="4870" max="4870" width="11.7109375" style="53" customWidth="1"/>
    <col min="4871" max="4871" width="17.28515625" style="53" customWidth="1"/>
    <col min="4872" max="4872" width="9.140625" style="53"/>
    <col min="4873" max="4873" width="10.42578125" style="53" bestFit="1" customWidth="1"/>
    <col min="4874" max="5120" width="9.140625" style="53"/>
    <col min="5121" max="5121" width="17" style="53" customWidth="1"/>
    <col min="5122" max="5122" width="55.140625" style="53" customWidth="1"/>
    <col min="5123" max="5123" width="16.140625" style="53" customWidth="1"/>
    <col min="5124" max="5125" width="20.140625" style="53" customWidth="1"/>
    <col min="5126" max="5126" width="11.7109375" style="53" customWidth="1"/>
    <col min="5127" max="5127" width="17.28515625" style="53" customWidth="1"/>
    <col min="5128" max="5128" width="9.140625" style="53"/>
    <col min="5129" max="5129" width="10.42578125" style="53" bestFit="1" customWidth="1"/>
    <col min="5130" max="5376" width="9.140625" style="53"/>
    <col min="5377" max="5377" width="17" style="53" customWidth="1"/>
    <col min="5378" max="5378" width="55.140625" style="53" customWidth="1"/>
    <col min="5379" max="5379" width="16.140625" style="53" customWidth="1"/>
    <col min="5380" max="5381" width="20.140625" style="53" customWidth="1"/>
    <col min="5382" max="5382" width="11.7109375" style="53" customWidth="1"/>
    <col min="5383" max="5383" width="17.28515625" style="53" customWidth="1"/>
    <col min="5384" max="5384" width="9.140625" style="53"/>
    <col min="5385" max="5385" width="10.42578125" style="53" bestFit="1" customWidth="1"/>
    <col min="5386" max="5632" width="9.140625" style="53"/>
    <col min="5633" max="5633" width="17" style="53" customWidth="1"/>
    <col min="5634" max="5634" width="55.140625" style="53" customWidth="1"/>
    <col min="5635" max="5635" width="16.140625" style="53" customWidth="1"/>
    <col min="5636" max="5637" width="20.140625" style="53" customWidth="1"/>
    <col min="5638" max="5638" width="11.7109375" style="53" customWidth="1"/>
    <col min="5639" max="5639" width="17.28515625" style="53" customWidth="1"/>
    <col min="5640" max="5640" width="9.140625" style="53"/>
    <col min="5641" max="5641" width="10.42578125" style="53" bestFit="1" customWidth="1"/>
    <col min="5642" max="5888" width="9.140625" style="53"/>
    <col min="5889" max="5889" width="17" style="53" customWidth="1"/>
    <col min="5890" max="5890" width="55.140625" style="53" customWidth="1"/>
    <col min="5891" max="5891" width="16.140625" style="53" customWidth="1"/>
    <col min="5892" max="5893" width="20.140625" style="53" customWidth="1"/>
    <col min="5894" max="5894" width="11.7109375" style="53" customWidth="1"/>
    <col min="5895" max="5895" width="17.28515625" style="53" customWidth="1"/>
    <col min="5896" max="5896" width="9.140625" style="53"/>
    <col min="5897" max="5897" width="10.42578125" style="53" bestFit="1" customWidth="1"/>
    <col min="5898" max="6144" width="9.140625" style="53"/>
    <col min="6145" max="6145" width="17" style="53" customWidth="1"/>
    <col min="6146" max="6146" width="55.140625" style="53" customWidth="1"/>
    <col min="6147" max="6147" width="16.140625" style="53" customWidth="1"/>
    <col min="6148" max="6149" width="20.140625" style="53" customWidth="1"/>
    <col min="6150" max="6150" width="11.7109375" style="53" customWidth="1"/>
    <col min="6151" max="6151" width="17.28515625" style="53" customWidth="1"/>
    <col min="6152" max="6152" width="9.140625" style="53"/>
    <col min="6153" max="6153" width="10.42578125" style="53" bestFit="1" customWidth="1"/>
    <col min="6154" max="6400" width="9.140625" style="53"/>
    <col min="6401" max="6401" width="17" style="53" customWidth="1"/>
    <col min="6402" max="6402" width="55.140625" style="53" customWidth="1"/>
    <col min="6403" max="6403" width="16.140625" style="53" customWidth="1"/>
    <col min="6404" max="6405" width="20.140625" style="53" customWidth="1"/>
    <col min="6406" max="6406" width="11.7109375" style="53" customWidth="1"/>
    <col min="6407" max="6407" width="17.28515625" style="53" customWidth="1"/>
    <col min="6408" max="6408" width="9.140625" style="53"/>
    <col min="6409" max="6409" width="10.42578125" style="53" bestFit="1" customWidth="1"/>
    <col min="6410" max="6656" width="9.140625" style="53"/>
    <col min="6657" max="6657" width="17" style="53" customWidth="1"/>
    <col min="6658" max="6658" width="55.140625" style="53" customWidth="1"/>
    <col min="6659" max="6659" width="16.140625" style="53" customWidth="1"/>
    <col min="6660" max="6661" width="20.140625" style="53" customWidth="1"/>
    <col min="6662" max="6662" width="11.7109375" style="53" customWidth="1"/>
    <col min="6663" max="6663" width="17.28515625" style="53" customWidth="1"/>
    <col min="6664" max="6664" width="9.140625" style="53"/>
    <col min="6665" max="6665" width="10.42578125" style="53" bestFit="1" customWidth="1"/>
    <col min="6666" max="6912" width="9.140625" style="53"/>
    <col min="6913" max="6913" width="17" style="53" customWidth="1"/>
    <col min="6914" max="6914" width="55.140625" style="53" customWidth="1"/>
    <col min="6915" max="6915" width="16.140625" style="53" customWidth="1"/>
    <col min="6916" max="6917" width="20.140625" style="53" customWidth="1"/>
    <col min="6918" max="6918" width="11.7109375" style="53" customWidth="1"/>
    <col min="6919" max="6919" width="17.28515625" style="53" customWidth="1"/>
    <col min="6920" max="6920" width="9.140625" style="53"/>
    <col min="6921" max="6921" width="10.42578125" style="53" bestFit="1" customWidth="1"/>
    <col min="6922" max="7168" width="9.140625" style="53"/>
    <col min="7169" max="7169" width="17" style="53" customWidth="1"/>
    <col min="7170" max="7170" width="55.140625" style="53" customWidth="1"/>
    <col min="7171" max="7171" width="16.140625" style="53" customWidth="1"/>
    <col min="7172" max="7173" width="20.140625" style="53" customWidth="1"/>
    <col min="7174" max="7174" width="11.7109375" style="53" customWidth="1"/>
    <col min="7175" max="7175" width="17.28515625" style="53" customWidth="1"/>
    <col min="7176" max="7176" width="9.140625" style="53"/>
    <col min="7177" max="7177" width="10.42578125" style="53" bestFit="1" customWidth="1"/>
    <col min="7178" max="7424" width="9.140625" style="53"/>
    <col min="7425" max="7425" width="17" style="53" customWidth="1"/>
    <col min="7426" max="7426" width="55.140625" style="53" customWidth="1"/>
    <col min="7427" max="7427" width="16.140625" style="53" customWidth="1"/>
    <col min="7428" max="7429" width="20.140625" style="53" customWidth="1"/>
    <col min="7430" max="7430" width="11.7109375" style="53" customWidth="1"/>
    <col min="7431" max="7431" width="17.28515625" style="53" customWidth="1"/>
    <col min="7432" max="7432" width="9.140625" style="53"/>
    <col min="7433" max="7433" width="10.42578125" style="53" bestFit="1" customWidth="1"/>
    <col min="7434" max="7680" width="9.140625" style="53"/>
    <col min="7681" max="7681" width="17" style="53" customWidth="1"/>
    <col min="7682" max="7682" width="55.140625" style="53" customWidth="1"/>
    <col min="7683" max="7683" width="16.140625" style="53" customWidth="1"/>
    <col min="7684" max="7685" width="20.140625" style="53" customWidth="1"/>
    <col min="7686" max="7686" width="11.7109375" style="53" customWidth="1"/>
    <col min="7687" max="7687" width="17.28515625" style="53" customWidth="1"/>
    <col min="7688" max="7688" width="9.140625" style="53"/>
    <col min="7689" max="7689" width="10.42578125" style="53" bestFit="1" customWidth="1"/>
    <col min="7690" max="7936" width="9.140625" style="53"/>
    <col min="7937" max="7937" width="17" style="53" customWidth="1"/>
    <col min="7938" max="7938" width="55.140625" style="53" customWidth="1"/>
    <col min="7939" max="7939" width="16.140625" style="53" customWidth="1"/>
    <col min="7940" max="7941" width="20.140625" style="53" customWidth="1"/>
    <col min="7942" max="7942" width="11.7109375" style="53" customWidth="1"/>
    <col min="7943" max="7943" width="17.28515625" style="53" customWidth="1"/>
    <col min="7944" max="7944" width="9.140625" style="53"/>
    <col min="7945" max="7945" width="10.42578125" style="53" bestFit="1" customWidth="1"/>
    <col min="7946" max="8192" width="9.140625" style="53"/>
    <col min="8193" max="8193" width="17" style="53" customWidth="1"/>
    <col min="8194" max="8194" width="55.140625" style="53" customWidth="1"/>
    <col min="8195" max="8195" width="16.140625" style="53" customWidth="1"/>
    <col min="8196" max="8197" width="20.140625" style="53" customWidth="1"/>
    <col min="8198" max="8198" width="11.7109375" style="53" customWidth="1"/>
    <col min="8199" max="8199" width="17.28515625" style="53" customWidth="1"/>
    <col min="8200" max="8200" width="9.140625" style="53"/>
    <col min="8201" max="8201" width="10.42578125" style="53" bestFit="1" customWidth="1"/>
    <col min="8202" max="8448" width="9.140625" style="53"/>
    <col min="8449" max="8449" width="17" style="53" customWidth="1"/>
    <col min="8450" max="8450" width="55.140625" style="53" customWidth="1"/>
    <col min="8451" max="8451" width="16.140625" style="53" customWidth="1"/>
    <col min="8452" max="8453" width="20.140625" style="53" customWidth="1"/>
    <col min="8454" max="8454" width="11.7109375" style="53" customWidth="1"/>
    <col min="8455" max="8455" width="17.28515625" style="53" customWidth="1"/>
    <col min="8456" max="8456" width="9.140625" style="53"/>
    <col min="8457" max="8457" width="10.42578125" style="53" bestFit="1" customWidth="1"/>
    <col min="8458" max="8704" width="9.140625" style="53"/>
    <col min="8705" max="8705" width="17" style="53" customWidth="1"/>
    <col min="8706" max="8706" width="55.140625" style="53" customWidth="1"/>
    <col min="8707" max="8707" width="16.140625" style="53" customWidth="1"/>
    <col min="8708" max="8709" width="20.140625" style="53" customWidth="1"/>
    <col min="8710" max="8710" width="11.7109375" style="53" customWidth="1"/>
    <col min="8711" max="8711" width="17.28515625" style="53" customWidth="1"/>
    <col min="8712" max="8712" width="9.140625" style="53"/>
    <col min="8713" max="8713" width="10.42578125" style="53" bestFit="1" customWidth="1"/>
    <col min="8714" max="8960" width="9.140625" style="53"/>
    <col min="8961" max="8961" width="17" style="53" customWidth="1"/>
    <col min="8962" max="8962" width="55.140625" style="53" customWidth="1"/>
    <col min="8963" max="8963" width="16.140625" style="53" customWidth="1"/>
    <col min="8964" max="8965" width="20.140625" style="53" customWidth="1"/>
    <col min="8966" max="8966" width="11.7109375" style="53" customWidth="1"/>
    <col min="8967" max="8967" width="17.28515625" style="53" customWidth="1"/>
    <col min="8968" max="8968" width="9.140625" style="53"/>
    <col min="8969" max="8969" width="10.42578125" style="53" bestFit="1" customWidth="1"/>
    <col min="8970" max="9216" width="9.140625" style="53"/>
    <col min="9217" max="9217" width="17" style="53" customWidth="1"/>
    <col min="9218" max="9218" width="55.140625" style="53" customWidth="1"/>
    <col min="9219" max="9219" width="16.140625" style="53" customWidth="1"/>
    <col min="9220" max="9221" width="20.140625" style="53" customWidth="1"/>
    <col min="9222" max="9222" width="11.7109375" style="53" customWidth="1"/>
    <col min="9223" max="9223" width="17.28515625" style="53" customWidth="1"/>
    <col min="9224" max="9224" width="9.140625" style="53"/>
    <col min="9225" max="9225" width="10.42578125" style="53" bestFit="1" customWidth="1"/>
    <col min="9226" max="9472" width="9.140625" style="53"/>
    <col min="9473" max="9473" width="17" style="53" customWidth="1"/>
    <col min="9474" max="9474" width="55.140625" style="53" customWidth="1"/>
    <col min="9475" max="9475" width="16.140625" style="53" customWidth="1"/>
    <col min="9476" max="9477" width="20.140625" style="53" customWidth="1"/>
    <col min="9478" max="9478" width="11.7109375" style="53" customWidth="1"/>
    <col min="9479" max="9479" width="17.28515625" style="53" customWidth="1"/>
    <col min="9480" max="9480" width="9.140625" style="53"/>
    <col min="9481" max="9481" width="10.42578125" style="53" bestFit="1" customWidth="1"/>
    <col min="9482" max="9728" width="9.140625" style="53"/>
    <col min="9729" max="9729" width="17" style="53" customWidth="1"/>
    <col min="9730" max="9730" width="55.140625" style="53" customWidth="1"/>
    <col min="9731" max="9731" width="16.140625" style="53" customWidth="1"/>
    <col min="9732" max="9733" width="20.140625" style="53" customWidth="1"/>
    <col min="9734" max="9734" width="11.7109375" style="53" customWidth="1"/>
    <col min="9735" max="9735" width="17.28515625" style="53" customWidth="1"/>
    <col min="9736" max="9736" width="9.140625" style="53"/>
    <col min="9737" max="9737" width="10.42578125" style="53" bestFit="1" customWidth="1"/>
    <col min="9738" max="9984" width="9.140625" style="53"/>
    <col min="9985" max="9985" width="17" style="53" customWidth="1"/>
    <col min="9986" max="9986" width="55.140625" style="53" customWidth="1"/>
    <col min="9987" max="9987" width="16.140625" style="53" customWidth="1"/>
    <col min="9988" max="9989" width="20.140625" style="53" customWidth="1"/>
    <col min="9990" max="9990" width="11.7109375" style="53" customWidth="1"/>
    <col min="9991" max="9991" width="17.28515625" style="53" customWidth="1"/>
    <col min="9992" max="9992" width="9.140625" style="53"/>
    <col min="9993" max="9993" width="10.42578125" style="53" bestFit="1" customWidth="1"/>
    <col min="9994" max="10240" width="9.140625" style="53"/>
    <col min="10241" max="10241" width="17" style="53" customWidth="1"/>
    <col min="10242" max="10242" width="55.140625" style="53" customWidth="1"/>
    <col min="10243" max="10243" width="16.140625" style="53" customWidth="1"/>
    <col min="10244" max="10245" width="20.140625" style="53" customWidth="1"/>
    <col min="10246" max="10246" width="11.7109375" style="53" customWidth="1"/>
    <col min="10247" max="10247" width="17.28515625" style="53" customWidth="1"/>
    <col min="10248" max="10248" width="9.140625" style="53"/>
    <col min="10249" max="10249" width="10.42578125" style="53" bestFit="1" customWidth="1"/>
    <col min="10250" max="10496" width="9.140625" style="53"/>
    <col min="10497" max="10497" width="17" style="53" customWidth="1"/>
    <col min="10498" max="10498" width="55.140625" style="53" customWidth="1"/>
    <col min="10499" max="10499" width="16.140625" style="53" customWidth="1"/>
    <col min="10500" max="10501" width="20.140625" style="53" customWidth="1"/>
    <col min="10502" max="10502" width="11.7109375" style="53" customWidth="1"/>
    <col min="10503" max="10503" width="17.28515625" style="53" customWidth="1"/>
    <col min="10504" max="10504" width="9.140625" style="53"/>
    <col min="10505" max="10505" width="10.42578125" style="53" bestFit="1" customWidth="1"/>
    <col min="10506" max="10752" width="9.140625" style="53"/>
    <col min="10753" max="10753" width="17" style="53" customWidth="1"/>
    <col min="10754" max="10754" width="55.140625" style="53" customWidth="1"/>
    <col min="10755" max="10755" width="16.140625" style="53" customWidth="1"/>
    <col min="10756" max="10757" width="20.140625" style="53" customWidth="1"/>
    <col min="10758" max="10758" width="11.7109375" style="53" customWidth="1"/>
    <col min="10759" max="10759" width="17.28515625" style="53" customWidth="1"/>
    <col min="10760" max="10760" width="9.140625" style="53"/>
    <col min="10761" max="10761" width="10.42578125" style="53" bestFit="1" customWidth="1"/>
    <col min="10762" max="11008" width="9.140625" style="53"/>
    <col min="11009" max="11009" width="17" style="53" customWidth="1"/>
    <col min="11010" max="11010" width="55.140625" style="53" customWidth="1"/>
    <col min="11011" max="11011" width="16.140625" style="53" customWidth="1"/>
    <col min="11012" max="11013" width="20.140625" style="53" customWidth="1"/>
    <col min="11014" max="11014" width="11.7109375" style="53" customWidth="1"/>
    <col min="11015" max="11015" width="17.28515625" style="53" customWidth="1"/>
    <col min="11016" max="11016" width="9.140625" style="53"/>
    <col min="11017" max="11017" width="10.42578125" style="53" bestFit="1" customWidth="1"/>
    <col min="11018" max="11264" width="9.140625" style="53"/>
    <col min="11265" max="11265" width="17" style="53" customWidth="1"/>
    <col min="11266" max="11266" width="55.140625" style="53" customWidth="1"/>
    <col min="11267" max="11267" width="16.140625" style="53" customWidth="1"/>
    <col min="11268" max="11269" width="20.140625" style="53" customWidth="1"/>
    <col min="11270" max="11270" width="11.7109375" style="53" customWidth="1"/>
    <col min="11271" max="11271" width="17.28515625" style="53" customWidth="1"/>
    <col min="11272" max="11272" width="9.140625" style="53"/>
    <col min="11273" max="11273" width="10.42578125" style="53" bestFit="1" customWidth="1"/>
    <col min="11274" max="11520" width="9.140625" style="53"/>
    <col min="11521" max="11521" width="17" style="53" customWidth="1"/>
    <col min="11522" max="11522" width="55.140625" style="53" customWidth="1"/>
    <col min="11523" max="11523" width="16.140625" style="53" customWidth="1"/>
    <col min="11524" max="11525" width="20.140625" style="53" customWidth="1"/>
    <col min="11526" max="11526" width="11.7109375" style="53" customWidth="1"/>
    <col min="11527" max="11527" width="17.28515625" style="53" customWidth="1"/>
    <col min="11528" max="11528" width="9.140625" style="53"/>
    <col min="11529" max="11529" width="10.42578125" style="53" bestFit="1" customWidth="1"/>
    <col min="11530" max="11776" width="9.140625" style="53"/>
    <col min="11777" max="11777" width="17" style="53" customWidth="1"/>
    <col min="11778" max="11778" width="55.140625" style="53" customWidth="1"/>
    <col min="11779" max="11779" width="16.140625" style="53" customWidth="1"/>
    <col min="11780" max="11781" width="20.140625" style="53" customWidth="1"/>
    <col min="11782" max="11782" width="11.7109375" style="53" customWidth="1"/>
    <col min="11783" max="11783" width="17.28515625" style="53" customWidth="1"/>
    <col min="11784" max="11784" width="9.140625" style="53"/>
    <col min="11785" max="11785" width="10.42578125" style="53" bestFit="1" customWidth="1"/>
    <col min="11786" max="12032" width="9.140625" style="53"/>
    <col min="12033" max="12033" width="17" style="53" customWidth="1"/>
    <col min="12034" max="12034" width="55.140625" style="53" customWidth="1"/>
    <col min="12035" max="12035" width="16.140625" style="53" customWidth="1"/>
    <col min="12036" max="12037" width="20.140625" style="53" customWidth="1"/>
    <col min="12038" max="12038" width="11.7109375" style="53" customWidth="1"/>
    <col min="12039" max="12039" width="17.28515625" style="53" customWidth="1"/>
    <col min="12040" max="12040" width="9.140625" style="53"/>
    <col min="12041" max="12041" width="10.42578125" style="53" bestFit="1" customWidth="1"/>
    <col min="12042" max="12288" width="9.140625" style="53"/>
    <col min="12289" max="12289" width="17" style="53" customWidth="1"/>
    <col min="12290" max="12290" width="55.140625" style="53" customWidth="1"/>
    <col min="12291" max="12291" width="16.140625" style="53" customWidth="1"/>
    <col min="12292" max="12293" width="20.140625" style="53" customWidth="1"/>
    <col min="12294" max="12294" width="11.7109375" style="53" customWidth="1"/>
    <col min="12295" max="12295" width="17.28515625" style="53" customWidth="1"/>
    <col min="12296" max="12296" width="9.140625" style="53"/>
    <col min="12297" max="12297" width="10.42578125" style="53" bestFit="1" customWidth="1"/>
    <col min="12298" max="12544" width="9.140625" style="53"/>
    <col min="12545" max="12545" width="17" style="53" customWidth="1"/>
    <col min="12546" max="12546" width="55.140625" style="53" customWidth="1"/>
    <col min="12547" max="12547" width="16.140625" style="53" customWidth="1"/>
    <col min="12548" max="12549" width="20.140625" style="53" customWidth="1"/>
    <col min="12550" max="12550" width="11.7109375" style="53" customWidth="1"/>
    <col min="12551" max="12551" width="17.28515625" style="53" customWidth="1"/>
    <col min="12552" max="12552" width="9.140625" style="53"/>
    <col min="12553" max="12553" width="10.42578125" style="53" bestFit="1" customWidth="1"/>
    <col min="12554" max="12800" width="9.140625" style="53"/>
    <col min="12801" max="12801" width="17" style="53" customWidth="1"/>
    <col min="12802" max="12802" width="55.140625" style="53" customWidth="1"/>
    <col min="12803" max="12803" width="16.140625" style="53" customWidth="1"/>
    <col min="12804" max="12805" width="20.140625" style="53" customWidth="1"/>
    <col min="12806" max="12806" width="11.7109375" style="53" customWidth="1"/>
    <col min="12807" max="12807" width="17.28515625" style="53" customWidth="1"/>
    <col min="12808" max="12808" width="9.140625" style="53"/>
    <col min="12809" max="12809" width="10.42578125" style="53" bestFit="1" customWidth="1"/>
    <col min="12810" max="13056" width="9.140625" style="53"/>
    <col min="13057" max="13057" width="17" style="53" customWidth="1"/>
    <col min="13058" max="13058" width="55.140625" style="53" customWidth="1"/>
    <col min="13059" max="13059" width="16.140625" style="53" customWidth="1"/>
    <col min="13060" max="13061" width="20.140625" style="53" customWidth="1"/>
    <col min="13062" max="13062" width="11.7109375" style="53" customWidth="1"/>
    <col min="13063" max="13063" width="17.28515625" style="53" customWidth="1"/>
    <col min="13064" max="13064" width="9.140625" style="53"/>
    <col min="13065" max="13065" width="10.42578125" style="53" bestFit="1" customWidth="1"/>
    <col min="13066" max="13312" width="9.140625" style="53"/>
    <col min="13313" max="13313" width="17" style="53" customWidth="1"/>
    <col min="13314" max="13314" width="55.140625" style="53" customWidth="1"/>
    <col min="13315" max="13315" width="16.140625" style="53" customWidth="1"/>
    <col min="13316" max="13317" width="20.140625" style="53" customWidth="1"/>
    <col min="13318" max="13318" width="11.7109375" style="53" customWidth="1"/>
    <col min="13319" max="13319" width="17.28515625" style="53" customWidth="1"/>
    <col min="13320" max="13320" width="9.140625" style="53"/>
    <col min="13321" max="13321" width="10.42578125" style="53" bestFit="1" customWidth="1"/>
    <col min="13322" max="13568" width="9.140625" style="53"/>
    <col min="13569" max="13569" width="17" style="53" customWidth="1"/>
    <col min="13570" max="13570" width="55.140625" style="53" customWidth="1"/>
    <col min="13571" max="13571" width="16.140625" style="53" customWidth="1"/>
    <col min="13572" max="13573" width="20.140625" style="53" customWidth="1"/>
    <col min="13574" max="13574" width="11.7109375" style="53" customWidth="1"/>
    <col min="13575" max="13575" width="17.28515625" style="53" customWidth="1"/>
    <col min="13576" max="13576" width="9.140625" style="53"/>
    <col min="13577" max="13577" width="10.42578125" style="53" bestFit="1" customWidth="1"/>
    <col min="13578" max="13824" width="9.140625" style="53"/>
    <col min="13825" max="13825" width="17" style="53" customWidth="1"/>
    <col min="13826" max="13826" width="55.140625" style="53" customWidth="1"/>
    <col min="13827" max="13827" width="16.140625" style="53" customWidth="1"/>
    <col min="13828" max="13829" width="20.140625" style="53" customWidth="1"/>
    <col min="13830" max="13830" width="11.7109375" style="53" customWidth="1"/>
    <col min="13831" max="13831" width="17.28515625" style="53" customWidth="1"/>
    <col min="13832" max="13832" width="9.140625" style="53"/>
    <col min="13833" max="13833" width="10.42578125" style="53" bestFit="1" customWidth="1"/>
    <col min="13834" max="14080" width="9.140625" style="53"/>
    <col min="14081" max="14081" width="17" style="53" customWidth="1"/>
    <col min="14082" max="14082" width="55.140625" style="53" customWidth="1"/>
    <col min="14083" max="14083" width="16.140625" style="53" customWidth="1"/>
    <col min="14084" max="14085" width="20.140625" style="53" customWidth="1"/>
    <col min="14086" max="14086" width="11.7109375" style="53" customWidth="1"/>
    <col min="14087" max="14087" width="17.28515625" style="53" customWidth="1"/>
    <col min="14088" max="14088" width="9.140625" style="53"/>
    <col min="14089" max="14089" width="10.42578125" style="53" bestFit="1" customWidth="1"/>
    <col min="14090" max="14336" width="9.140625" style="53"/>
    <col min="14337" max="14337" width="17" style="53" customWidth="1"/>
    <col min="14338" max="14338" width="55.140625" style="53" customWidth="1"/>
    <col min="14339" max="14339" width="16.140625" style="53" customWidth="1"/>
    <col min="14340" max="14341" width="20.140625" style="53" customWidth="1"/>
    <col min="14342" max="14342" width="11.7109375" style="53" customWidth="1"/>
    <col min="14343" max="14343" width="17.28515625" style="53" customWidth="1"/>
    <col min="14344" max="14344" width="9.140625" style="53"/>
    <col min="14345" max="14345" width="10.42578125" style="53" bestFit="1" customWidth="1"/>
    <col min="14346" max="14592" width="9.140625" style="53"/>
    <col min="14593" max="14593" width="17" style="53" customWidth="1"/>
    <col min="14594" max="14594" width="55.140625" style="53" customWidth="1"/>
    <col min="14595" max="14595" width="16.140625" style="53" customWidth="1"/>
    <col min="14596" max="14597" width="20.140625" style="53" customWidth="1"/>
    <col min="14598" max="14598" width="11.7109375" style="53" customWidth="1"/>
    <col min="14599" max="14599" width="17.28515625" style="53" customWidth="1"/>
    <col min="14600" max="14600" width="9.140625" style="53"/>
    <col min="14601" max="14601" width="10.42578125" style="53" bestFit="1" customWidth="1"/>
    <col min="14602" max="14848" width="9.140625" style="53"/>
    <col min="14849" max="14849" width="17" style="53" customWidth="1"/>
    <col min="14850" max="14850" width="55.140625" style="53" customWidth="1"/>
    <col min="14851" max="14851" width="16.140625" style="53" customWidth="1"/>
    <col min="14852" max="14853" width="20.140625" style="53" customWidth="1"/>
    <col min="14854" max="14854" width="11.7109375" style="53" customWidth="1"/>
    <col min="14855" max="14855" width="17.28515625" style="53" customWidth="1"/>
    <col min="14856" max="14856" width="9.140625" style="53"/>
    <col min="14857" max="14857" width="10.42578125" style="53" bestFit="1" customWidth="1"/>
    <col min="14858" max="15104" width="9.140625" style="53"/>
    <col min="15105" max="15105" width="17" style="53" customWidth="1"/>
    <col min="15106" max="15106" width="55.140625" style="53" customWidth="1"/>
    <col min="15107" max="15107" width="16.140625" style="53" customWidth="1"/>
    <col min="15108" max="15109" width="20.140625" style="53" customWidth="1"/>
    <col min="15110" max="15110" width="11.7109375" style="53" customWidth="1"/>
    <col min="15111" max="15111" width="17.28515625" style="53" customWidth="1"/>
    <col min="15112" max="15112" width="9.140625" style="53"/>
    <col min="15113" max="15113" width="10.42578125" style="53" bestFit="1" customWidth="1"/>
    <col min="15114" max="15360" width="9.140625" style="53"/>
    <col min="15361" max="15361" width="17" style="53" customWidth="1"/>
    <col min="15362" max="15362" width="55.140625" style="53" customWidth="1"/>
    <col min="15363" max="15363" width="16.140625" style="53" customWidth="1"/>
    <col min="15364" max="15365" width="20.140625" style="53" customWidth="1"/>
    <col min="15366" max="15366" width="11.7109375" style="53" customWidth="1"/>
    <col min="15367" max="15367" width="17.28515625" style="53" customWidth="1"/>
    <col min="15368" max="15368" width="9.140625" style="53"/>
    <col min="15369" max="15369" width="10.42578125" style="53" bestFit="1" customWidth="1"/>
    <col min="15370" max="15616" width="9.140625" style="53"/>
    <col min="15617" max="15617" width="17" style="53" customWidth="1"/>
    <col min="15618" max="15618" width="55.140625" style="53" customWidth="1"/>
    <col min="15619" max="15619" width="16.140625" style="53" customWidth="1"/>
    <col min="15620" max="15621" width="20.140625" style="53" customWidth="1"/>
    <col min="15622" max="15622" width="11.7109375" style="53" customWidth="1"/>
    <col min="15623" max="15623" width="17.28515625" style="53" customWidth="1"/>
    <col min="15624" max="15624" width="9.140625" style="53"/>
    <col min="15625" max="15625" width="10.42578125" style="53" bestFit="1" customWidth="1"/>
    <col min="15626" max="15872" width="9.140625" style="53"/>
    <col min="15873" max="15873" width="17" style="53" customWidth="1"/>
    <col min="15874" max="15874" width="55.140625" style="53" customWidth="1"/>
    <col min="15875" max="15875" width="16.140625" style="53" customWidth="1"/>
    <col min="15876" max="15877" width="20.140625" style="53" customWidth="1"/>
    <col min="15878" max="15878" width="11.7109375" style="53" customWidth="1"/>
    <col min="15879" max="15879" width="17.28515625" style="53" customWidth="1"/>
    <col min="15880" max="15880" width="9.140625" style="53"/>
    <col min="15881" max="15881" width="10.42578125" style="53" bestFit="1" customWidth="1"/>
    <col min="15882" max="16128" width="9.140625" style="53"/>
    <col min="16129" max="16129" width="17" style="53" customWidth="1"/>
    <col min="16130" max="16130" width="55.140625" style="53" customWidth="1"/>
    <col min="16131" max="16131" width="16.140625" style="53" customWidth="1"/>
    <col min="16132" max="16133" width="20.140625" style="53" customWidth="1"/>
    <col min="16134" max="16134" width="11.7109375" style="53" customWidth="1"/>
    <col min="16135" max="16135" width="17.28515625" style="53" customWidth="1"/>
    <col min="16136" max="16136" width="9.140625" style="53"/>
    <col min="16137" max="16137" width="10.42578125" style="53" bestFit="1" customWidth="1"/>
    <col min="16138" max="16384" width="9.140625" style="53"/>
  </cols>
  <sheetData>
    <row r="1" spans="1:9" ht="17.25" x14ac:dyDescent="0.2">
      <c r="A1" s="163" t="s">
        <v>81</v>
      </c>
      <c r="B1" s="163"/>
      <c r="C1" s="163"/>
      <c r="D1" s="163"/>
      <c r="E1" s="163"/>
      <c r="F1" s="163"/>
      <c r="G1" s="163"/>
    </row>
    <row r="2" spans="1:9" ht="17.25" x14ac:dyDescent="0.2">
      <c r="A2" s="163" t="s">
        <v>22</v>
      </c>
      <c r="B2" s="163"/>
      <c r="C2" s="163"/>
      <c r="D2" s="163"/>
      <c r="E2" s="163"/>
      <c r="F2" s="163"/>
      <c r="G2" s="163"/>
    </row>
    <row r="3" spans="1:9" ht="17.25" x14ac:dyDescent="0.2">
      <c r="A3" s="163" t="s">
        <v>82</v>
      </c>
      <c r="B3" s="163"/>
      <c r="C3" s="163"/>
      <c r="D3" s="163"/>
      <c r="E3" s="163"/>
      <c r="F3" s="163"/>
      <c r="G3" s="163"/>
    </row>
    <row r="4" spans="1:9" ht="17.25" x14ac:dyDescent="0.2">
      <c r="A4" s="54"/>
      <c r="B4" s="55"/>
      <c r="C4" s="56"/>
      <c r="D4" s="56"/>
      <c r="E4" s="56"/>
      <c r="F4" s="56"/>
      <c r="G4" s="55"/>
    </row>
    <row r="5" spans="1:9" ht="39.75" customHeight="1" x14ac:dyDescent="0.2">
      <c r="A5" s="164" t="s">
        <v>99</v>
      </c>
      <c r="B5" s="164"/>
      <c r="C5" s="164"/>
      <c r="D5" s="164"/>
      <c r="E5" s="164"/>
      <c r="F5" s="164"/>
      <c r="G5" s="164"/>
    </row>
    <row r="7" spans="1:9" ht="102.75" customHeight="1" x14ac:dyDescent="0.2">
      <c r="A7" s="165" t="s">
        <v>26</v>
      </c>
      <c r="B7" s="167" t="s">
        <v>27</v>
      </c>
      <c r="C7" s="168" t="s">
        <v>28</v>
      </c>
      <c r="D7" s="168" t="s">
        <v>29</v>
      </c>
      <c r="E7" s="168" t="s">
        <v>83</v>
      </c>
      <c r="F7" s="170" t="s">
        <v>84</v>
      </c>
      <c r="G7" s="171"/>
      <c r="I7" s="57"/>
    </row>
    <row r="8" spans="1:9" ht="47.25" customHeight="1" x14ac:dyDescent="0.2">
      <c r="A8" s="166"/>
      <c r="B8" s="167"/>
      <c r="C8" s="169"/>
      <c r="D8" s="169"/>
      <c r="E8" s="169"/>
      <c r="F8" s="58" t="s">
        <v>85</v>
      </c>
      <c r="G8" s="59" t="s">
        <v>86</v>
      </c>
    </row>
    <row r="9" spans="1:9" s="61" customFormat="1" ht="25.5" customHeight="1" x14ac:dyDescent="0.2">
      <c r="A9" s="157" t="s">
        <v>80</v>
      </c>
      <c r="B9" s="158"/>
      <c r="C9" s="158"/>
      <c r="D9" s="158"/>
      <c r="E9" s="158"/>
      <c r="F9" s="159"/>
      <c r="G9" s="60">
        <f>SUM(G10)</f>
        <v>62625</v>
      </c>
    </row>
    <row r="10" spans="1:9" ht="17.25" x14ac:dyDescent="0.2">
      <c r="A10" s="160" t="s">
        <v>87</v>
      </c>
      <c r="B10" s="161"/>
      <c r="C10" s="161"/>
      <c r="D10" s="161"/>
      <c r="E10" s="161"/>
      <c r="F10" s="162"/>
      <c r="G10" s="62">
        <f>SUM(G11+G13)</f>
        <v>62625</v>
      </c>
    </row>
    <row r="11" spans="1:9" ht="17.25" x14ac:dyDescent="0.3">
      <c r="A11" s="63"/>
      <c r="B11" s="64" t="s">
        <v>31</v>
      </c>
      <c r="C11" s="65"/>
      <c r="D11" s="65"/>
      <c r="E11" s="66"/>
      <c r="F11" s="58"/>
      <c r="G11" s="67">
        <f>SUM(G12:G12)</f>
        <v>52985.599999999999</v>
      </c>
      <c r="H11" s="57"/>
    </row>
    <row r="12" spans="1:9" ht="21.75" customHeight="1" x14ac:dyDescent="0.2">
      <c r="A12" s="68" t="s">
        <v>88</v>
      </c>
      <c r="B12" s="69" t="s">
        <v>89</v>
      </c>
      <c r="C12" s="58" t="s">
        <v>90</v>
      </c>
      <c r="D12" s="58" t="s">
        <v>30</v>
      </c>
      <c r="E12" s="70">
        <v>52985600</v>
      </c>
      <c r="F12" s="58">
        <v>1</v>
      </c>
      <c r="G12" s="71">
        <v>52985.599999999999</v>
      </c>
    </row>
    <row r="13" spans="1:9" ht="17.25" x14ac:dyDescent="0.3">
      <c r="A13" s="68"/>
      <c r="B13" s="64" t="s">
        <v>91</v>
      </c>
      <c r="C13" s="65"/>
      <c r="D13" s="65"/>
      <c r="E13" s="70"/>
      <c r="F13" s="58"/>
      <c r="G13" s="67">
        <f>SUM(G14:G16)</f>
        <v>9639.4</v>
      </c>
    </row>
    <row r="14" spans="1:9" ht="17.25" x14ac:dyDescent="0.2">
      <c r="A14" s="68" t="s">
        <v>101</v>
      </c>
      <c r="B14" s="69" t="s">
        <v>92</v>
      </c>
      <c r="C14" s="58" t="s">
        <v>93</v>
      </c>
      <c r="D14" s="58" t="s">
        <v>30</v>
      </c>
      <c r="E14" s="70">
        <v>326400</v>
      </c>
      <c r="F14" s="58">
        <v>1</v>
      </c>
      <c r="G14" s="71">
        <v>326.39999999999998</v>
      </c>
      <c r="H14" s="72"/>
    </row>
    <row r="15" spans="1:9" ht="17.25" x14ac:dyDescent="0.2">
      <c r="A15" s="68" t="s">
        <v>102</v>
      </c>
      <c r="B15" s="69" t="s">
        <v>94</v>
      </c>
      <c r="C15" s="58" t="s">
        <v>90</v>
      </c>
      <c r="D15" s="58" t="s">
        <v>30</v>
      </c>
      <c r="E15" s="70">
        <v>1088000</v>
      </c>
      <c r="F15" s="58">
        <v>1</v>
      </c>
      <c r="G15" s="62">
        <v>1088</v>
      </c>
      <c r="H15" s="57"/>
    </row>
    <row r="16" spans="1:9" ht="34.5" x14ac:dyDescent="0.2">
      <c r="A16" s="69" t="s">
        <v>103</v>
      </c>
      <c r="B16" s="69" t="s">
        <v>35</v>
      </c>
      <c r="C16" s="79" t="s">
        <v>34</v>
      </c>
      <c r="D16" s="58" t="s">
        <v>30</v>
      </c>
      <c r="E16" s="70">
        <v>8225000</v>
      </c>
      <c r="F16" s="58">
        <v>1</v>
      </c>
      <c r="G16" s="62">
        <v>8225</v>
      </c>
    </row>
    <row r="18" spans="5:5" x14ac:dyDescent="0.2">
      <c r="E18" s="74"/>
    </row>
  </sheetData>
  <mergeCells count="12">
    <mergeCell ref="A9:F9"/>
    <mergeCell ref="A10:F10"/>
    <mergeCell ref="A1:G1"/>
    <mergeCell ref="A2:G2"/>
    <mergeCell ref="A3:G3"/>
    <mergeCell ref="A5:G5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</vt:lpstr>
      <vt:lpstr>2-1</vt:lpstr>
      <vt:lpstr>2-2</vt:lpstr>
      <vt:lpstr>3</vt:lpstr>
      <vt:lpstr>'3'!Print_Area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lilit.harutyunyan</dc:creator>
  <cp:lastModifiedBy>Parandzem Darbinyan</cp:lastModifiedBy>
  <cp:lastPrinted>2017-06-27T11:37:28Z</cp:lastPrinted>
  <dcterms:created xsi:type="dcterms:W3CDTF">1996-10-14T23:33:28Z</dcterms:created>
  <dcterms:modified xsi:type="dcterms:W3CDTF">2017-07-04T07:38:06Z</dcterms:modified>
</cp:coreProperties>
</file>