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Toma\Desktop\nerdrumain cragir 2019\robot\03.07.2019verjin - Copy\"/>
    </mc:Choice>
  </mc:AlternateContent>
  <bookViews>
    <workbookView xWindow="0" yWindow="0" windowWidth="23970" windowHeight="9105" activeTab="6"/>
  </bookViews>
  <sheets>
    <sheet name="havelvac 1" sheetId="38" r:id="rId1"/>
    <sheet name="havelvac 2" sheetId="39" r:id="rId2"/>
    <sheet name="Havelvac 3" sheetId="27" r:id="rId3"/>
    <sheet name="Havelvac 4" sheetId="30" r:id="rId4"/>
    <sheet name="Havelvac 5" sheetId="36" r:id="rId5"/>
    <sheet name="Havelvac 6" sheetId="28" r:id="rId6"/>
    <sheet name="Havelvac 7" sheetId="29" r:id="rId7"/>
  </sheets>
  <definedNames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AgencyCode">#REF!</definedName>
    <definedName name="AgencyName">#REF!</definedName>
    <definedName name="åû">#REF!</definedName>
    <definedName name="Functional1">#REF!</definedName>
    <definedName name="mas">#REF!</definedName>
    <definedName name="mass">#REF!</definedName>
    <definedName name="PANature">#REF!</definedName>
    <definedName name="par_count">#REF!,#REF!,#REF!,#REF!,#REF!,#REF!,#REF!,#REF!,#REF!,#REF!,#REF!,#REF!,#REF!,#REF!,#REF!</definedName>
    <definedName name="par_qual">#REF!,#REF!,#REF!,#REF!,#REF!</definedName>
    <definedName name="par_time">#REF!,#REF!,#REF!,#REF!</definedName>
    <definedName name="par2.12s">#REF!</definedName>
    <definedName name="par2.4s">#REF!,#REF!,#REF!,#REF!,#REF!,#REF!,#REF!,#REF!,#REF!,#REF!,#REF!,#REF!,#REF!,#REF!,#REF!,#REF!</definedName>
    <definedName name="par2.5s">#REF!,#REF!</definedName>
    <definedName name="par2.6s">#REF!,#REF!,#REF!,#REF!</definedName>
    <definedName name="par2.7s">#REF!,#REF!</definedName>
    <definedName name="par2.9s">#REF!,#REF!,#REF!,#REF!,#REF!,#REF!,#REF!,#REF!,#REF!,#REF!,#REF!,#REF!,#REF!,#REF!,#REF!,#REF!</definedName>
    <definedName name="par4.10s">#REF!,#REF!</definedName>
    <definedName name="par4.11d">#REF!,#REF!,#REF!,#REF!,#REF!</definedName>
    <definedName name="par4.12d">#REF!</definedName>
    <definedName name="par4.13s">#REF!</definedName>
    <definedName name="par4.14">#REF!,#REF!,#REF!,#REF!,#REF!,#REF!</definedName>
    <definedName name="par4.15">#REF!,#REF!,#REF!</definedName>
    <definedName name="par4.16">#REF!,#REF!,#REF!</definedName>
    <definedName name="par4.17">#REF!,#REF!,#REF!,#REF!</definedName>
    <definedName name="par4.18d">#REF!,#REF!</definedName>
    <definedName name="par4.19s">#REF!</definedName>
    <definedName name="par4.20f">#REF!</definedName>
    <definedName name="par4.21f">#REF!</definedName>
    <definedName name="par4.22">#REF!</definedName>
    <definedName name="par4.4">#REF!</definedName>
    <definedName name="par4.5">#REF!</definedName>
    <definedName name="par4.6s">#REF!</definedName>
    <definedName name="par4.7s">#REF!</definedName>
    <definedName name="par4.8">#REF!,#REF!,#REF!,#REF!,#REF!</definedName>
    <definedName name="par4.9">#REF!,#REF!,#REF!,#REF!,#REF!,#REF!</definedName>
    <definedName name="par5.1">#REF!,#REF!</definedName>
    <definedName name="par5.3">#REF!,#REF!,#REF!,#REF!,#REF!,#REF!</definedName>
    <definedName name="par5.4">#REF!,#REF!,#REF!,#REF!,#REF!</definedName>
    <definedName name="par5.5">#REF!</definedName>
    <definedName name="par5.6">#REF!,#REF!</definedName>
    <definedName name="PAType">#REF!</definedName>
    <definedName name="Performance2">#REF!</definedName>
    <definedName name="PerformanceType">#REF!</definedName>
    <definedName name="_xlnm.Print_Area" localSheetId="0">'havelvac 1'!$A$1:$B$11</definedName>
    <definedName name="program">#REF!,#REF!,#REF!,#REF!,#REF!,#REF!,#REF!,#REF!,#REF!,#REF!,#REF!,#REF!,#REF!,#REF!,#REF!,#REF!,#REF!,#REF!,#REF!,#REF!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E10" i="36" l="1"/>
  <c r="H17" i="30"/>
  <c r="G17" i="30"/>
  <c r="H15" i="30"/>
  <c r="G15" i="30"/>
  <c r="H19" i="30"/>
  <c r="G19" i="30"/>
  <c r="G29" i="30"/>
  <c r="D11" i="27"/>
  <c r="E12" i="27"/>
  <c r="D12" i="27"/>
  <c r="B12" i="39" l="1"/>
  <c r="B10" i="39" s="1"/>
  <c r="C10" i="39" s="1"/>
  <c r="B11" i="38"/>
  <c r="C12" i="39" l="1"/>
  <c r="H29" i="30"/>
  <c r="E19" i="27"/>
  <c r="E11" i="27" l="1"/>
  <c r="E10" i="27" s="1"/>
  <c r="D10" i="27"/>
  <c r="G28" i="30"/>
  <c r="G27" i="30" s="1"/>
  <c r="G26" i="30" s="1"/>
  <c r="G25" i="30" s="1"/>
  <c r="G23" i="30" s="1"/>
  <c r="G21" i="30" s="1"/>
  <c r="E13" i="36"/>
  <c r="H28" i="30"/>
  <c r="H27" i="30" s="1"/>
  <c r="H26" i="30" s="1"/>
  <c r="H25" i="30" s="1"/>
  <c r="H23" i="30" s="1"/>
  <c r="H21" i="30" s="1"/>
  <c r="G13" i="30" l="1"/>
  <c r="G11" i="30" s="1"/>
  <c r="G10" i="30" s="1"/>
  <c r="H13" i="30"/>
  <c r="H11" i="30" s="1"/>
  <c r="H10" i="30" s="1"/>
  <c r="E12" i="36"/>
  <c r="D25" i="28"/>
  <c r="E25" i="28" l="1"/>
  <c r="D27" i="29"/>
  <c r="E27" i="29" s="1"/>
</calcChain>
</file>

<file path=xl/sharedStrings.xml><?xml version="1.0" encoding="utf-8"?>
<sst xmlns="http://schemas.openxmlformats.org/spreadsheetml/2006/main" count="158" uniqueCount="97">
  <si>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</si>
  <si>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</si>
  <si>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</si>
  <si>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</si>
  <si>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</si>
  <si>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</si>
  <si>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</si>
  <si>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</si>
  <si>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</si>
  <si>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</si>
  <si>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</si>
  <si>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</si>
  <si>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</si>
  <si>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</si>
  <si>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</si>
  <si>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</si>
  <si>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</si>
  <si>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</si>
  <si>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</si>
  <si>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</si>
  <si>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</si>
  <si>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Վերջնական արդյունքի նկարագրությունը</t>
  </si>
  <si>
    <t>Ծրագրի միջոցառումներ</t>
  </si>
  <si>
    <t>Միջոցառման նկարագրությունը՝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</si>
  <si>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</si>
  <si>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</si>
  <si>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</si>
  <si>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</si>
  <si>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</si>
  <si>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</si>
  <si>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</si>
  <si>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</si>
  <si>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</si>
  <si>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</si>
  <si>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</si>
  <si>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</si>
  <si>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</si>
  <si>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Ծառայությունների մատուցում </t>
  </si>
  <si>
    <t>Ցուցանիշների փոփոխությունը (ավելացումները նշված են դրական նշանով)</t>
  </si>
  <si>
    <t>Ծառայությունների մատուցում</t>
  </si>
  <si>
    <t>01</t>
  </si>
  <si>
    <t>ՀՀ կառավարության 2019 թվականի</t>
  </si>
  <si>
    <t>________ N ____ որոշման</t>
  </si>
  <si>
    <t>այդ թվում՝</t>
  </si>
  <si>
    <t>Ինն ամիս</t>
  </si>
  <si>
    <t>Տարի</t>
  </si>
  <si>
    <t>Հավելված N 4</t>
  </si>
  <si>
    <t>ՀԱՅԱՍՏԱՆԻ ՀԱՆՐԱՊԵՏՈՒԹՅԱՆ ԿԱՌԱՎԱՐՈՒԹՅԱՆ 2018 ԹՎԱԿԱՆԻ ԴԵԿՏԵՄԲԵՐԻ 27-Ի N 1515-Ն ՈՐՈՇՄԱՆ N 3 ԵՎ N 4  ՀԱՎԵԼՎԱԾՆԵՐՈՒՄ ԿԱՏԱՐՎՈՂ ՓՈՓՈԽՈՒԹՅՈՒՆՆԵՐԸ ԵՎ ԼՐԱՑՈՒՄՆԵՐԸ</t>
  </si>
  <si>
    <t>ՀՀ կրթության և գիտության նախարարություն</t>
  </si>
  <si>
    <t>09</t>
  </si>
  <si>
    <t>ԿՐԹՈՒԹՅՈՒՆ</t>
  </si>
  <si>
    <t>06</t>
  </si>
  <si>
    <t>Կրթությանը տրամադրվող օժանդակ ծառայություններ</t>
  </si>
  <si>
    <t>ԴՐԱՄԱՄԱՇՆՈՐՆԵՐ</t>
  </si>
  <si>
    <t>Ընթացիկ դրամաշնորհներ պետական հատվածի այլ մակարդակներին</t>
  </si>
  <si>
    <t xml:space="preserve">ՀԱՅԱՍՏԱՆԻ ՀԱՆՐԱՊԵՏՈՒԹՅԱՆ ԿԱՌԱՎԱՐՈՒԹՅԱՆ 2018ԹՎԱԿԱՆԻ ԴԵԿՏԵՄԲԵՐԻ 27-Ի N 1515-Ն ՈՐՈՇՄԱՆ N 11 ՀԱՎԵԼՎԱԾԻ  N 11.16 ԱՂՅՈՒՍԱԿՈՒՄ ԿԱՏԱՐՎՈՂ ՓՈՓՈԽՈՒԹՅՈՒՆՆԵՐԸ ԵՎ ԼՐԱՑՈՒՄՆԵՐԸ </t>
  </si>
  <si>
    <t>ՀՀ ԿՐԹՈՒԹՅԱՆ և ԳԻՏՈՒԹՅԱՆ ՆԱԽԱՐԱՐՈՒԹՅՈՒՆ</t>
  </si>
  <si>
    <t xml:space="preserve">ՀՀ կառավարության  2019 թվականի </t>
  </si>
  <si>
    <t>______________ ի    ___Ն որոշման</t>
  </si>
  <si>
    <t xml:space="preserve">ՀԱՅԱՍՏԱՆԻ ՀԱՆՐԱՊԵՏՈՒԹՅԱՆ ԿԱՌԱՎԱՐՈՒԹՅԱՆ 2018ԹՎԱԿԱՆԻ ԴԵԿՏԵՄԲԵՐԻ 27-Ի ԹԻՎ 1515-Ն ՈՐՈՇՄԱՆ N 5  ՀԱՎԵԼՎԱԾԻ  N 8  ԱՂՅՈՒՍԱԿՈՒՄ ԿԱՏԱՐՎՈՂ ԼՐԱՑՈՒՄՆԵՐԸ ԵՎ ՓՈՓՈԽՈՒԹՅՈՒՆՆԵՐԸ 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</si>
  <si>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</si>
  <si>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</si>
  <si>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</si>
  <si>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Ցուցանիշների փոփոխությունները (ավելացումները նշված են դրական նշանով, իսկ նվազեցումները` փակագծերում)</t>
  </si>
  <si>
    <t>ՀՀ  կրթության և գիտության նախարարություն</t>
  </si>
  <si>
    <t>ՀԱՅԱՍՏԱՆԻ ՀԱՆՐԱՊԵՏՈՒԹՅԱՆ ԿԱՌԱՎԱՐՈՒԹՅԱՆ 2018 ԹՎԱԿԱՆԻ ԴԵԿՏԵՄԲԵՐԻ 27-Ի N 1515-Ն ՈՐՈՇՄԱՆ N 11.1 ՀԱՎԵԼՎԱԾԻ  N 11.1.16 ԱՂՅՈՒՍԱԿՈՒՄ ԿԱՏԱՐՎՈՂ ՓՈՓՈԽՈՒԹՅՈՒՆՆԵՐԸ ԵՎ  ԼՐԱՑՈՒՄՆԵՐԸ</t>
  </si>
  <si>
    <t>Հանրակրթության ծրագիր</t>
  </si>
  <si>
    <t>Ծրագրի նպատակը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</si>
  <si>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</si>
  <si>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դաստիարակված, պատշաճ վարքով և վարվելակերպով անձի ձևավորում</t>
  </si>
  <si>
    <t>Դպրոցներում STEM կրթության և ռոբոտատեխնիկայի զարգացման իրականացում</t>
  </si>
  <si>
    <t>Հանրակրթական դպրոցի բնագիտամաթեմատիկական ուղղվածության մակարդակի զարգացում: Հանրակրթական դպրոցի սովորողների կողմից մեխանիկայի, էլեկտրոնիկայի, ծրագրավորման և ռոբոտատեխնիկայի հիմունքների ուսումնասիրություն և յուրացման ապահովում</t>
  </si>
  <si>
    <t xml:space="preserve">Հավելված 1 </t>
  </si>
  <si>
    <t>«Առաջատար տեխնոլոգիաների ձեռնարկությունների միություն» ՀԿ</t>
  </si>
  <si>
    <t>Հավելված 2</t>
  </si>
  <si>
    <t>Միջոցառումն իրականացնողի անվանումը?</t>
  </si>
  <si>
    <t>Ռոբոտաշինության խմբակների թիվը, հատ</t>
  </si>
  <si>
    <t>Ինժեներական լաբորատորիաների թիվը, հատ</t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</si>
  <si>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</si>
  <si>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(հազ. դրամ)</t>
  </si>
  <si>
    <t>Ցուցանիշների փոփոխությունը (ավելացումը նշված Է դրական նշանով)</t>
  </si>
  <si>
    <t>Եկամուտների գծով</t>
  </si>
  <si>
    <t>Ծախսերի գծով</t>
  </si>
  <si>
    <t>Դիֆիցիտը (պակասորդը)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</si>
  <si>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</si>
  <si>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Եկամտատեսակ</t>
  </si>
  <si>
    <t xml:space="preserve">Տարի </t>
  </si>
  <si>
    <t xml:space="preserve">Ընդամենը </t>
  </si>
  <si>
    <t>այդ թվում</t>
  </si>
  <si>
    <t>Հարկային եկամուտներ և պետական տուրքեր</t>
  </si>
  <si>
    <t>«ՀԱՅԱUՏԱՆԻ ՀԱՆՐԱՊԵՏՈՒԹՅԱՆ 2019 ԹՎԱԿԱՆԻ ՊԵՏԱԿԱՆ ԲՅՈՒՋԵԻ ՄԱUԻՆ» ՀԱՅԱUՏԱՆԻ ՀԱՆՐԱՊԵՏՈՒԹՅԱՆ OՐԵՆՔԻ N 1 ՀԱՎԵԼՎԱԾԻ N 2 ԱՂՅՈՒՍԱԿՈՒՄ ԵՎ ՀԱՅԱՍՏԱՆԻ ՀԱՆՐԱՊԵՏՈՒԹՅԱՆ ԿԱՌԱՎԱՐՈՒԹՅԱՆ 2018 ԹՎԱԿԱՆԻ ԴԵԿՏԵՄԲԵՐԻ 27-Ի N 1515-Ն ՈՐՈՇՄԱՆ N 5  ՀԱՎԵԼՎԱԾԻ  N 1  ԱՂՅՈՒՍԱԿՈՒՄ ԿԱՏԱՐՎՈՂ ՓՈՓՈԽՈՒԹՅՈՒՆՆԵՐԸ ԵՎ ԼՐԱՑՈՒՄՆԵՐԸ</t>
  </si>
  <si>
    <t>ԸՆԴԱՄԵՆԸ</t>
  </si>
  <si>
    <t>Հավելված 3</t>
  </si>
  <si>
    <t>Հավելված N 6</t>
  </si>
  <si>
    <t xml:space="preserve"> - Այլ կապիտալ դրամաշնորհներ</t>
  </si>
  <si>
    <t>Հավելված 5</t>
  </si>
  <si>
    <t>Հավելված 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</si>
</sst>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0.0"/>
    <numFmt numFmtId="166" formatCode="#,##0.0_);\(#,##0.0\)"/>
    <numFmt numFmtId="167" formatCode="0.0_);\(0.0\)"/>
    <numFmt numFmtId="168" formatCode="_(* #,##0.0_);_(* \(#,##0.0\);_(* &quot;-&quot;??_);_(@_)"/>
  </numFmts>
  <fonts count="35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indexed="8"/>
      <name val="Calibri"/>
      <family val="2"/>
      <charset val="1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sz val="11"/>
      <color indexed="8"/>
      <name val="GHEA Grapalat"/>
      <family val="3"/>
    </font>
    <font>
      <b/>
      <sz val="10"/>
      <name val="GHEA Grapalat"/>
      <family val="2"/>
    </font>
    <font>
      <sz val="10"/>
      <color indexed="8"/>
      <name val="Calibri"/>
      <family val="2"/>
      <charset val="1"/>
    </font>
    <font>
      <b/>
      <sz val="12"/>
      <name val="GHEA Grapalat"/>
      <family val="2"/>
    </font>
    <font>
      <sz val="12"/>
      <name val="Times LatArm"/>
    </font>
    <font>
      <sz val="12"/>
      <name val="GHEA Grapalat"/>
      <family val="3"/>
    </font>
    <font>
      <sz val="11"/>
      <color indexed="8"/>
      <name val="Calibri"/>
      <family val="2"/>
    </font>
    <font>
      <sz val="8"/>
      <name val="Calibri"/>
      <family val="2"/>
      <charset val="1"/>
    </font>
    <font>
      <sz val="10"/>
      <name val="Times Armenian"/>
      <family val="1"/>
    </font>
    <font>
      <b/>
      <sz val="12"/>
      <name val="GHEA Grapalat"/>
      <family val="3"/>
    </font>
    <font>
      <sz val="10"/>
      <name val="Times Armenian"/>
      <family val="1"/>
    </font>
    <font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</font>
    <font>
      <i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>
      <alignment horizontal="left" vertical="top" wrapText="1"/>
    </xf>
    <xf numFmtId="0" fontId="1" fillId="0" borderId="0"/>
    <xf numFmtId="0" fontId="3" fillId="0" borderId="0"/>
    <xf numFmtId="0" fontId="26" fillId="0" borderId="0"/>
    <xf numFmtId="0" fontId="18" fillId="0" borderId="0"/>
    <xf numFmtId="0" fontId="3" fillId="0" borderId="0"/>
    <xf numFmtId="0" fontId="24" fillId="0" borderId="0"/>
    <xf numFmtId="0" fontId="20" fillId="0" borderId="0"/>
    <xf numFmtId="9" fontId="2" fillId="0" borderId="0" applyFont="0" applyFill="0" applyBorder="0" applyAlignment="0" applyProtection="0"/>
    <xf numFmtId="164" fontId="12" fillId="0" borderId="0" applyFill="0" applyBorder="0" applyProtection="0">
      <alignment horizontal="right" vertical="top"/>
    </xf>
    <xf numFmtId="0" fontId="22" fillId="0" borderId="0"/>
    <xf numFmtId="43" fontId="2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</cellStyleXfs>
  <cellXfs count="163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/>
    </xf>
    <xf numFmtId="49" fontId="11" fillId="0" borderId="0" xfId="1" applyNumberFormat="1" applyFont="1" applyBorder="1" applyAlignment="1">
      <alignment horizontal="right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6" fillId="0" borderId="0" xfId="0" applyNumberFormat="1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0" xfId="8" applyFont="1" applyAlignment="1">
      <alignment vertical="center" wrapText="1"/>
    </xf>
    <xf numFmtId="0" fontId="13" fillId="0" borderId="0" xfId="8" applyFont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7" xfId="0" applyFont="1" applyBorder="1" applyAlignment="1"/>
    <xf numFmtId="0" fontId="13" fillId="0" borderId="7" xfId="0" applyFont="1" applyBorder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65" fontId="2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vertical="center"/>
    </xf>
    <xf numFmtId="0" fontId="29" fillId="0" borderId="8" xfId="0" applyFont="1" applyFill="1" applyBorder="1" applyAlignment="1">
      <alignment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0" xfId="0" applyFont="1"/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/>
    </xf>
    <xf numFmtId="49" fontId="9" fillId="2" borderId="1" xfId="0" applyNumberFormat="1" applyFont="1" applyFill="1" applyBorder="1" applyAlignment="1">
      <alignment wrapText="1"/>
    </xf>
    <xf numFmtId="16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5" fontId="6" fillId="0" borderId="0" xfId="0" applyNumberFormat="1" applyFont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28" fillId="3" borderId="1" xfId="5" applyFont="1" applyFill="1" applyBorder="1" applyAlignment="1">
      <alignment horizontal="left" vertical="center" wrapText="1"/>
    </xf>
    <xf numFmtId="49" fontId="28" fillId="3" borderId="9" xfId="5" applyNumberFormat="1" applyFont="1" applyFill="1" applyBorder="1" applyAlignment="1">
      <alignment horizontal="left" vertical="center" wrapText="1"/>
    </xf>
    <xf numFmtId="0" fontId="28" fillId="3" borderId="1" xfId="5" applyFont="1" applyFill="1" applyBorder="1" applyAlignment="1">
      <alignment vertical="center" wrapText="1"/>
    </xf>
    <xf numFmtId="0" fontId="13" fillId="0" borderId="0" xfId="5" applyFont="1" applyAlignment="1">
      <alignment horizontal="left" vertical="center" wrapText="1"/>
    </xf>
    <xf numFmtId="0" fontId="28" fillId="0" borderId="1" xfId="5" applyFont="1" applyBorder="1" applyAlignment="1">
      <alignment horizontal="left" vertical="center" wrapText="1"/>
    </xf>
    <xf numFmtId="0" fontId="28" fillId="0" borderId="1" xfId="5" applyFont="1" applyFill="1" applyBorder="1" applyAlignment="1">
      <alignment vertical="center" wrapText="1"/>
    </xf>
    <xf numFmtId="1" fontId="28" fillId="0" borderId="1" xfId="7" applyNumberFormat="1" applyFont="1" applyFill="1" applyBorder="1" applyAlignment="1">
      <alignment horizontal="center" vertical="center" wrapText="1"/>
    </xf>
    <xf numFmtId="165" fontId="28" fillId="0" borderId="1" xfId="5" applyNumberFormat="1" applyFont="1" applyFill="1" applyBorder="1" applyAlignment="1">
      <alignment horizontal="center" vertical="center" wrapText="1"/>
    </xf>
    <xf numFmtId="0" fontId="28" fillId="3" borderId="1" xfId="5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0" fontId="19" fillId="0" borderId="0" xfId="16" applyFont="1"/>
    <xf numFmtId="0" fontId="34" fillId="0" borderId="0" xfId="16" applyFont="1" applyAlignment="1"/>
    <xf numFmtId="0" fontId="34" fillId="0" borderId="0" xfId="16" applyFont="1" applyFill="1" applyBorder="1" applyAlignment="1"/>
    <xf numFmtId="0" fontId="34" fillId="0" borderId="0" xfId="16" applyFont="1" applyFill="1" applyBorder="1"/>
    <xf numFmtId="0" fontId="34" fillId="0" borderId="0" xfId="16" applyFont="1" applyFill="1" applyBorder="1" applyAlignment="1">
      <alignment horizontal="left"/>
    </xf>
    <xf numFmtId="0" fontId="19" fillId="0" borderId="0" xfId="16" applyFont="1" applyFill="1" applyAlignment="1">
      <alignment horizontal="left"/>
    </xf>
    <xf numFmtId="0" fontId="19" fillId="0" borderId="0" xfId="16" applyFont="1" applyFill="1"/>
    <xf numFmtId="0" fontId="19" fillId="0" borderId="0" xfId="16" applyFont="1" applyFill="1" applyAlignment="1">
      <alignment horizontal="centerContinuous"/>
    </xf>
    <xf numFmtId="0" fontId="19" fillId="0" borderId="0" xfId="16" applyFont="1" applyFill="1" applyBorder="1" applyAlignment="1">
      <alignment horizontal="centerContinuous"/>
    </xf>
    <xf numFmtId="0" fontId="19" fillId="0" borderId="0" xfId="16" applyFont="1" applyFill="1" applyBorder="1" applyAlignment="1">
      <alignment horizontal="right"/>
    </xf>
    <xf numFmtId="0" fontId="19" fillId="0" borderId="0" xfId="16" applyFont="1" applyFill="1" applyBorder="1" applyAlignment="1">
      <alignment vertical="center" wrapText="1"/>
    </xf>
    <xf numFmtId="0" fontId="19" fillId="0" borderId="0" xfId="16" applyFont="1" applyFill="1" applyBorder="1" applyAlignment="1">
      <alignment wrapText="1"/>
    </xf>
    <xf numFmtId="0" fontId="19" fillId="0" borderId="0" xfId="16" applyFont="1" applyBorder="1"/>
    <xf numFmtId="0" fontId="23" fillId="0" borderId="0" xfId="16" applyFont="1" applyBorder="1" applyAlignment="1">
      <alignment horizontal="center" vertical="center" wrapText="1"/>
    </xf>
    <xf numFmtId="0" fontId="23" fillId="0" borderId="0" xfId="16" applyFont="1" applyBorder="1" applyAlignment="1">
      <alignment vertical="top" wrapText="1"/>
    </xf>
    <xf numFmtId="0" fontId="19" fillId="0" borderId="1" xfId="16" applyFont="1" applyBorder="1"/>
    <xf numFmtId="0" fontId="23" fillId="0" borderId="1" xfId="16" applyFont="1" applyBorder="1" applyAlignment="1">
      <alignment horizontal="center" vertical="center" wrapText="1"/>
    </xf>
    <xf numFmtId="0" fontId="23" fillId="0" borderId="0" xfId="16" applyFont="1" applyBorder="1" applyAlignment="1">
      <alignment horizontal="center" vertical="top" wrapText="1"/>
    </xf>
    <xf numFmtId="0" fontId="19" fillId="0" borderId="1" xfId="16" applyFont="1" applyBorder="1" applyAlignment="1">
      <alignment horizontal="left" vertical="center"/>
    </xf>
    <xf numFmtId="168" fontId="19" fillId="3" borderId="1" xfId="17" applyNumberFormat="1" applyFont="1" applyFill="1" applyBorder="1" applyAlignment="1">
      <alignment horizontal="center" vertical="center" wrapText="1"/>
    </xf>
    <xf numFmtId="168" fontId="23" fillId="0" borderId="1" xfId="17" applyNumberFormat="1" applyFont="1" applyBorder="1" applyAlignment="1">
      <alignment horizontal="center" vertical="top" wrapText="1"/>
    </xf>
    <xf numFmtId="0" fontId="19" fillId="0" borderId="1" xfId="16" applyFont="1" applyBorder="1" applyAlignment="1">
      <alignment horizontal="center" vertical="center" wrapText="1"/>
    </xf>
    <xf numFmtId="0" fontId="19" fillId="0" borderId="5" xfId="16" applyFont="1" applyBorder="1" applyAlignment="1">
      <alignment horizontal="left" vertical="center"/>
    </xf>
    <xf numFmtId="168" fontId="19" fillId="0" borderId="1" xfId="17" applyNumberFormat="1" applyFont="1" applyBorder="1" applyAlignment="1">
      <alignment horizontal="center" vertical="center" wrapText="1"/>
    </xf>
    <xf numFmtId="168" fontId="19" fillId="3" borderId="1" xfId="17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0" xfId="16" applyFont="1" applyFill="1" applyBorder="1" applyAlignment="1">
      <alignment horizontal="center" vertical="center" wrapText="1"/>
    </xf>
    <xf numFmtId="0" fontId="23" fillId="0" borderId="6" xfId="16" applyFont="1" applyBorder="1" applyAlignment="1">
      <alignment horizontal="center" vertical="center"/>
    </xf>
    <xf numFmtId="0" fontId="23" fillId="0" borderId="5" xfId="16" applyFont="1" applyBorder="1" applyAlignment="1">
      <alignment horizontal="center" vertical="center"/>
    </xf>
    <xf numFmtId="0" fontId="23" fillId="0" borderId="2" xfId="16" applyFont="1" applyBorder="1" applyAlignment="1">
      <alignment horizontal="center" vertical="center" wrapText="1"/>
    </xf>
    <xf numFmtId="0" fontId="23" fillId="0" borderId="3" xfId="16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3" fillId="0" borderId="7" xfId="16" applyFont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165" fontId="28" fillId="0" borderId="6" xfId="0" applyNumberFormat="1" applyFont="1" applyFill="1" applyBorder="1" applyAlignment="1">
      <alignment horizontal="center" vertical="center"/>
    </xf>
    <xf numFmtId="165" fontId="28" fillId="0" borderId="4" xfId="0" applyNumberFormat="1" applyFont="1" applyFill="1" applyBorder="1" applyAlignment="1">
      <alignment horizontal="center" vertical="center"/>
    </xf>
    <xf numFmtId="165" fontId="28" fillId="0" borderId="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28" fillId="0" borderId="5" xfId="0" applyFont="1" applyBorder="1" applyAlignment="1">
      <alignment horizontal="center" vertical="top"/>
    </xf>
    <xf numFmtId="0" fontId="13" fillId="0" borderId="0" xfId="8" applyFont="1" applyAlignment="1">
      <alignment horizontal="right" vertical="center" wrapText="1"/>
    </xf>
    <xf numFmtId="0" fontId="13" fillId="0" borderId="0" xfId="8" applyFont="1" applyAlignment="1">
      <alignment horizontal="right" vertical="top" wrapText="1"/>
    </xf>
    <xf numFmtId="0" fontId="16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top" wrapText="1"/>
    </xf>
    <xf numFmtId="0" fontId="28" fillId="0" borderId="0" xfId="5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0" borderId="6" xfId="14" applyFont="1" applyFill="1" applyBorder="1" applyAlignment="1">
      <alignment horizontal="left" vertical="center" wrapText="1"/>
    </xf>
    <xf numFmtId="0" fontId="10" fillId="0" borderId="5" xfId="14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7" fillId="2" borderId="0" xfId="0" applyFont="1" applyFill="1" applyAlignment="1">
      <alignment horizont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2" xfId="5" applyFont="1" applyBorder="1" applyAlignment="1">
      <alignment horizontal="left" vertical="center" wrapText="1"/>
    </xf>
    <xf numFmtId="0" fontId="13" fillId="0" borderId="3" xfId="5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2" fillId="3" borderId="6" xfId="5" applyFont="1" applyFill="1" applyBorder="1" applyAlignment="1">
      <alignment horizontal="center" vertical="top" wrapText="1"/>
    </xf>
    <xf numFmtId="0" fontId="32" fillId="3" borderId="4" xfId="5" applyFont="1" applyFill="1" applyBorder="1" applyAlignment="1">
      <alignment horizontal="center" vertical="top" wrapText="1"/>
    </xf>
    <xf numFmtId="0" fontId="32" fillId="3" borderId="5" xfId="5" applyFont="1" applyFill="1" applyBorder="1" applyAlignment="1">
      <alignment horizontal="center" vertical="top" wrapText="1"/>
    </xf>
    <xf numFmtId="0" fontId="28" fillId="3" borderId="2" xfId="5" applyFont="1" applyFill="1" applyBorder="1" applyAlignment="1">
      <alignment horizontal="center" vertical="center" wrapText="1"/>
    </xf>
    <xf numFmtId="0" fontId="28" fillId="3" borderId="3" xfId="5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</cellXfs>
  <cellStyles count="18">
    <cellStyle name="Comma" xfId="1" builtinId="3"/>
    <cellStyle name="Comma 2" xfId="2"/>
    <cellStyle name="Comma 3" xfId="3"/>
    <cellStyle name="Comma 4" xfId="17"/>
    <cellStyle name="Normal" xfId="0" builtinId="0"/>
    <cellStyle name="Normal 10" xfId="4"/>
    <cellStyle name="Normal 2" xfId="5"/>
    <cellStyle name="Normal 3" xfId="6"/>
    <cellStyle name="Normal 4" xfId="7"/>
    <cellStyle name="Normal 5" xfId="8"/>
    <cellStyle name="Normal 5 2" xfId="9"/>
    <cellStyle name="Normal 6" xfId="10"/>
    <cellStyle name="Normal 7" xfId="16"/>
    <cellStyle name="Normal 9 3_հավ1-3" xfId="11"/>
    <cellStyle name="Percent 2" xfId="12"/>
    <cellStyle name="SN_241" xfId="13"/>
    <cellStyle name="Обычный 2" xfId="14"/>
    <cellStyle name="Финансовый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"/>
  <sheetViews>
    <sheetView zoomScale="90" zoomScaleNormal="90" zoomScaleSheetLayoutView="100" workbookViewId="0">
      <selection activeCell="H11" sqref="H11"/>
    </sheetView>
  </sheetViews>
  <sheetFormatPr defaultRowHeight="17.25" x14ac:dyDescent="0.3"/>
  <cols>
    <col min="1" max="1" width="88.42578125" style="68" customWidth="1"/>
    <col min="2" max="2" width="35.5703125" style="68" customWidth="1"/>
    <col min="3" max="3" width="28.42578125" style="68" customWidth="1"/>
    <col min="4" max="16384" width="9.140625" style="68"/>
  </cols>
  <sheetData>
    <row r="1" spans="1:241" x14ac:dyDescent="0.3">
      <c r="A1" s="67"/>
      <c r="B1" s="67" t="s">
        <v>72</v>
      </c>
    </row>
    <row r="2" spans="1:241" x14ac:dyDescent="0.3">
      <c r="A2" s="67"/>
      <c r="B2" s="67" t="s">
        <v>57</v>
      </c>
      <c r="C2" s="69"/>
    </row>
    <row r="3" spans="1:241" s="74" customFormat="1" x14ac:dyDescent="0.3">
      <c r="A3" s="67"/>
      <c r="B3" s="67" t="s">
        <v>58</v>
      </c>
      <c r="C3" s="70"/>
      <c r="D3" s="71"/>
      <c r="E3" s="72"/>
      <c r="F3" s="73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</row>
    <row r="4" spans="1:241" s="74" customFormat="1" x14ac:dyDescent="0.3">
      <c r="A4" s="76"/>
      <c r="B4" s="77"/>
      <c r="C4" s="70"/>
      <c r="D4" s="70"/>
      <c r="E4" s="70"/>
      <c r="F4" s="70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</row>
    <row r="5" spans="1:241" s="74" customFormat="1" ht="46.5" customHeight="1" x14ac:dyDescent="0.3">
      <c r="A5" s="94" t="s">
        <v>78</v>
      </c>
      <c r="B5" s="94"/>
      <c r="C5" s="78"/>
      <c r="D5" s="79"/>
      <c r="E5" s="79"/>
      <c r="F5" s="79"/>
      <c r="G5" s="79"/>
      <c r="H5" s="79"/>
    </row>
    <row r="7" spans="1:241" ht="27" customHeight="1" x14ac:dyDescent="0.3">
      <c r="A7" s="80"/>
      <c r="B7" s="81" t="s">
        <v>79</v>
      </c>
      <c r="C7" s="82"/>
    </row>
    <row r="8" spans="1:241" ht="64.5" customHeight="1" x14ac:dyDescent="0.3">
      <c r="A8" s="83"/>
      <c r="B8" s="84" t="s">
        <v>80</v>
      </c>
      <c r="C8" s="85"/>
    </row>
    <row r="9" spans="1:241" ht="35.25" customHeight="1" x14ac:dyDescent="0.3">
      <c r="A9" s="46" t="s">
        <v>81</v>
      </c>
      <c r="B9" s="92">
        <v>834250</v>
      </c>
      <c r="C9" s="85"/>
    </row>
    <row r="10" spans="1:241" ht="35.25" customHeight="1" x14ac:dyDescent="0.3">
      <c r="A10" s="46" t="s">
        <v>82</v>
      </c>
      <c r="B10" s="92">
        <v>834250</v>
      </c>
      <c r="C10" s="85"/>
    </row>
    <row r="11" spans="1:241" ht="35.25" customHeight="1" x14ac:dyDescent="0.3">
      <c r="A11" s="46" t="s">
        <v>83</v>
      </c>
      <c r="B11" s="88">
        <f>B9-B10</f>
        <v>0</v>
      </c>
      <c r="C11" s="85"/>
    </row>
    <row r="12" spans="1:241" x14ac:dyDescent="0.3">
      <c r="A12" s="80"/>
      <c r="B12" s="85"/>
      <c r="C12" s="85"/>
    </row>
    <row r="13" spans="1:241" x14ac:dyDescent="0.3">
      <c r="A13" s="80"/>
      <c r="B13" s="85"/>
      <c r="C13" s="85"/>
    </row>
    <row r="14" spans="1:241" x14ac:dyDescent="0.3">
      <c r="A14" s="80"/>
      <c r="B14" s="85"/>
      <c r="C14" s="85"/>
    </row>
    <row r="15" spans="1:241" x14ac:dyDescent="0.3">
      <c r="A15" s="80"/>
      <c r="B15" s="85"/>
      <c r="C15" s="85"/>
    </row>
    <row r="16" spans="1:241" x14ac:dyDescent="0.3">
      <c r="A16" s="80"/>
      <c r="B16" s="85"/>
      <c r="C16" s="85"/>
    </row>
    <row r="17" spans="1:3" x14ac:dyDescent="0.3">
      <c r="A17" s="80"/>
      <c r="B17" s="85"/>
      <c r="C17" s="85"/>
    </row>
    <row r="18" spans="1:3" x14ac:dyDescent="0.3">
      <c r="A18" s="80"/>
      <c r="B18" s="85"/>
      <c r="C18" s="85"/>
    </row>
    <row r="19" spans="1:3" x14ac:dyDescent="0.3">
      <c r="A19" s="80"/>
      <c r="B19" s="85"/>
      <c r="C19" s="85"/>
    </row>
    <row r="20" spans="1:3" x14ac:dyDescent="0.3">
      <c r="A20" s="80"/>
      <c r="B20" s="85"/>
      <c r="C20" s="85"/>
    </row>
    <row r="21" spans="1:3" x14ac:dyDescent="0.3">
      <c r="A21" s="80"/>
      <c r="B21" s="85"/>
      <c r="C21" s="85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90" zoomScaleNormal="90" zoomScaleSheetLayoutView="100" workbookViewId="0">
      <selection activeCell="A5" sqref="A5:C5"/>
    </sheetView>
  </sheetViews>
  <sheetFormatPr defaultRowHeight="17.25" x14ac:dyDescent="0.3"/>
  <cols>
    <col min="1" max="1" width="88.42578125" style="68" customWidth="1"/>
    <col min="2" max="2" width="19" style="68" customWidth="1"/>
    <col min="3" max="3" width="18.85546875" style="68" bestFit="1" customWidth="1"/>
    <col min="4" max="16384" width="9.140625" style="68"/>
  </cols>
  <sheetData>
    <row r="1" spans="1:3" x14ac:dyDescent="0.3">
      <c r="B1" s="99" t="s">
        <v>74</v>
      </c>
      <c r="C1" s="99"/>
    </row>
    <row r="2" spans="1:3" x14ac:dyDescent="0.3">
      <c r="A2" s="69"/>
      <c r="B2" s="99" t="s">
        <v>57</v>
      </c>
      <c r="C2" s="99"/>
    </row>
    <row r="3" spans="1:3" s="74" customFormat="1" x14ac:dyDescent="0.3">
      <c r="A3" s="76"/>
      <c r="B3" s="99" t="s">
        <v>58</v>
      </c>
      <c r="C3" s="99"/>
    </row>
    <row r="4" spans="1:3" s="74" customFormat="1" x14ac:dyDescent="0.3">
      <c r="A4" s="76"/>
      <c r="B4" s="77"/>
      <c r="C4" s="70"/>
    </row>
    <row r="5" spans="1:3" s="74" customFormat="1" ht="80.25" customHeight="1" x14ac:dyDescent="0.3">
      <c r="A5" s="94" t="s">
        <v>84</v>
      </c>
      <c r="B5" s="94"/>
      <c r="C5" s="94"/>
    </row>
    <row r="7" spans="1:3" x14ac:dyDescent="0.3">
      <c r="A7" s="80"/>
      <c r="B7" s="100"/>
      <c r="C7" s="100"/>
    </row>
    <row r="8" spans="1:3" ht="64.5" customHeight="1" x14ac:dyDescent="0.3">
      <c r="A8" s="95" t="s">
        <v>85</v>
      </c>
      <c r="B8" s="97" t="s">
        <v>80</v>
      </c>
      <c r="C8" s="98"/>
    </row>
    <row r="9" spans="1:3" ht="51.75" customHeight="1" x14ac:dyDescent="0.3">
      <c r="A9" s="96"/>
      <c r="B9" s="89" t="s">
        <v>44</v>
      </c>
      <c r="C9" s="89" t="s">
        <v>86</v>
      </c>
    </row>
    <row r="10" spans="1:3" ht="33.75" customHeight="1" x14ac:dyDescent="0.3">
      <c r="A10" s="90" t="s">
        <v>87</v>
      </c>
      <c r="B10" s="87">
        <f>B12</f>
        <v>834250</v>
      </c>
      <c r="C10" s="87">
        <f>B10</f>
        <v>834250</v>
      </c>
    </row>
    <row r="11" spans="1:3" ht="33.75" customHeight="1" x14ac:dyDescent="0.3">
      <c r="A11" s="90" t="s">
        <v>88</v>
      </c>
      <c r="B11" s="87"/>
      <c r="C11" s="91"/>
    </row>
    <row r="12" spans="1:3" ht="33.75" customHeight="1" x14ac:dyDescent="0.3">
      <c r="A12" s="86" t="s">
        <v>89</v>
      </c>
      <c r="B12" s="87">
        <f>'havelvac 1'!B10</f>
        <v>834250</v>
      </c>
      <c r="C12" s="87">
        <f>B12</f>
        <v>834250</v>
      </c>
    </row>
    <row r="13" spans="1:3" x14ac:dyDescent="0.3">
      <c r="A13" s="80"/>
      <c r="B13" s="85"/>
      <c r="C13" s="85"/>
    </row>
    <row r="14" spans="1:3" x14ac:dyDescent="0.3">
      <c r="A14" s="80"/>
      <c r="B14" s="85"/>
      <c r="C14" s="85"/>
    </row>
    <row r="15" spans="1:3" x14ac:dyDescent="0.3">
      <c r="A15" s="80"/>
      <c r="B15" s="85"/>
      <c r="C15" s="85"/>
    </row>
    <row r="16" spans="1:3" x14ac:dyDescent="0.3">
      <c r="A16" s="80"/>
      <c r="B16" s="85"/>
      <c r="C16" s="85"/>
    </row>
    <row r="17" spans="1:3" x14ac:dyDescent="0.3">
      <c r="A17" s="80"/>
      <c r="B17" s="85"/>
      <c r="C17" s="85"/>
    </row>
    <row r="18" spans="1:3" x14ac:dyDescent="0.3">
      <c r="A18" s="80"/>
      <c r="B18" s="85"/>
      <c r="C18" s="85"/>
    </row>
    <row r="19" spans="1:3" x14ac:dyDescent="0.3">
      <c r="A19" s="80"/>
      <c r="B19" s="85"/>
      <c r="C19" s="85"/>
    </row>
    <row r="20" spans="1:3" x14ac:dyDescent="0.3">
      <c r="A20" s="80"/>
      <c r="B20" s="85"/>
      <c r="C20" s="85"/>
    </row>
    <row r="21" spans="1:3" x14ac:dyDescent="0.3">
      <c r="A21" s="80"/>
      <c r="B21" s="85"/>
      <c r="C21" s="85"/>
    </row>
    <row r="22" spans="1:3" x14ac:dyDescent="0.3">
      <c r="A22" s="80"/>
      <c r="B22" s="85"/>
      <c r="C22" s="85"/>
    </row>
  </sheetData>
  <mergeCells count="7">
    <mergeCell ref="A8:A9"/>
    <mergeCell ref="B8:C8"/>
    <mergeCell ref="B1:C1"/>
    <mergeCell ref="B2:C2"/>
    <mergeCell ref="B3:C3"/>
    <mergeCell ref="A5:C5"/>
    <mergeCell ref="B7:C7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12" sqref="F12"/>
    </sheetView>
  </sheetViews>
  <sheetFormatPr defaultRowHeight="13.5" x14ac:dyDescent="0.25"/>
  <cols>
    <col min="1" max="1" width="8.7109375" style="1" bestFit="1" customWidth="1"/>
    <col min="2" max="2" width="14.28515625" style="1" customWidth="1"/>
    <col min="3" max="3" width="66.28515625" style="1" customWidth="1"/>
    <col min="4" max="5" width="23.7109375" style="1" customWidth="1"/>
    <col min="6" max="6" width="9.140625" style="1"/>
    <col min="7" max="7" width="11.7109375" style="1" customWidth="1"/>
    <col min="8" max="8" width="10" style="1" bestFit="1" customWidth="1"/>
    <col min="9" max="16384" width="9.140625" style="1"/>
  </cols>
  <sheetData>
    <row r="1" spans="1:7" ht="15" customHeight="1" x14ac:dyDescent="0.25">
      <c r="D1" s="99" t="s">
        <v>92</v>
      </c>
      <c r="E1" s="99"/>
    </row>
    <row r="2" spans="1:7" ht="15" customHeight="1" x14ac:dyDescent="0.25">
      <c r="D2" s="99" t="s">
        <v>57</v>
      </c>
      <c r="E2" s="99"/>
    </row>
    <row r="3" spans="1:7" ht="15" customHeight="1" x14ac:dyDescent="0.25">
      <c r="D3" s="99" t="s">
        <v>58</v>
      </c>
      <c r="E3" s="99"/>
    </row>
    <row r="5" spans="1:7" ht="68.25" customHeight="1" x14ac:dyDescent="0.25">
      <c r="A5" s="108" t="s">
        <v>90</v>
      </c>
      <c r="B5" s="108"/>
      <c r="C5" s="108"/>
      <c r="D5" s="108"/>
      <c r="E5" s="108"/>
    </row>
    <row r="7" spans="1:7" x14ac:dyDescent="0.25">
      <c r="D7" s="109" t="s">
        <v>31</v>
      </c>
      <c r="E7" s="109"/>
    </row>
    <row r="8" spans="1:7" s="7" customFormat="1" ht="52.5" customHeight="1" x14ac:dyDescent="0.25">
      <c r="A8" s="116" t="s">
        <v>14</v>
      </c>
      <c r="B8" s="116"/>
      <c r="C8" s="116" t="s">
        <v>15</v>
      </c>
      <c r="D8" s="106" t="s">
        <v>33</v>
      </c>
      <c r="E8" s="107"/>
    </row>
    <row r="9" spans="1:7" s="7" customFormat="1" ht="30" customHeight="1" x14ac:dyDescent="0.25">
      <c r="A9" s="14" t="s">
        <v>18</v>
      </c>
      <c r="B9" s="14" t="s">
        <v>19</v>
      </c>
      <c r="C9" s="116"/>
      <c r="D9" s="12" t="s">
        <v>16</v>
      </c>
      <c r="E9" s="12" t="s">
        <v>17</v>
      </c>
    </row>
    <row r="10" spans="1:7" s="7" customFormat="1" ht="17.25" x14ac:dyDescent="0.25">
      <c r="A10" s="11"/>
      <c r="B10" s="123" t="s">
        <v>91</v>
      </c>
      <c r="C10" s="124"/>
      <c r="D10" s="34">
        <f>D11</f>
        <v>834250</v>
      </c>
      <c r="E10" s="34">
        <f>E11</f>
        <v>834250</v>
      </c>
    </row>
    <row r="11" spans="1:7" ht="24.75" customHeight="1" x14ac:dyDescent="0.25">
      <c r="A11" s="35"/>
      <c r="B11" s="43" t="s">
        <v>64</v>
      </c>
      <c r="C11" s="44"/>
      <c r="D11" s="45">
        <f>D12</f>
        <v>834250</v>
      </c>
      <c r="E11" s="45">
        <f>D11</f>
        <v>834250</v>
      </c>
    </row>
    <row r="12" spans="1:7" ht="24" customHeight="1" x14ac:dyDescent="0.25">
      <c r="A12" s="125">
        <v>1146</v>
      </c>
      <c r="B12" s="113"/>
      <c r="C12" s="36" t="s">
        <v>20</v>
      </c>
      <c r="D12" s="55">
        <f>D19</f>
        <v>834250</v>
      </c>
      <c r="E12" s="55">
        <f>E19</f>
        <v>834250</v>
      </c>
    </row>
    <row r="13" spans="1:7" ht="24" customHeight="1" x14ac:dyDescent="0.25">
      <c r="A13" s="126"/>
      <c r="B13" s="114"/>
      <c r="C13" s="37" t="s">
        <v>66</v>
      </c>
      <c r="D13" s="38"/>
      <c r="E13" s="38"/>
      <c r="G13" s="21"/>
    </row>
    <row r="14" spans="1:7" ht="24" customHeight="1" x14ac:dyDescent="0.25">
      <c r="A14" s="126"/>
      <c r="B14" s="114"/>
      <c r="C14" s="36" t="s">
        <v>67</v>
      </c>
      <c r="D14" s="39"/>
      <c r="E14" s="39"/>
      <c r="G14" s="21"/>
    </row>
    <row r="15" spans="1:7" ht="24" customHeight="1" x14ac:dyDescent="0.25">
      <c r="A15" s="126"/>
      <c r="B15" s="114"/>
      <c r="C15" s="40" t="s">
        <v>68</v>
      </c>
      <c r="D15" s="39"/>
      <c r="E15" s="39"/>
    </row>
    <row r="16" spans="1:7" ht="24" customHeight="1" x14ac:dyDescent="0.25">
      <c r="A16" s="126"/>
      <c r="B16" s="114"/>
      <c r="C16" s="40" t="s">
        <v>21</v>
      </c>
      <c r="D16" s="39"/>
      <c r="E16" s="39"/>
    </row>
    <row r="17" spans="1:8" ht="55.5" customHeight="1" x14ac:dyDescent="0.25">
      <c r="A17" s="127"/>
      <c r="B17" s="115"/>
      <c r="C17" s="40" t="s">
        <v>69</v>
      </c>
      <c r="D17" s="39"/>
      <c r="E17" s="39"/>
    </row>
    <row r="18" spans="1:8" ht="14.25" x14ac:dyDescent="0.25">
      <c r="A18" s="101"/>
      <c r="B18" s="102"/>
      <c r="C18" s="103" t="s">
        <v>22</v>
      </c>
      <c r="D18" s="104"/>
      <c r="E18" s="105"/>
    </row>
    <row r="19" spans="1:8" s="32" customFormat="1" ht="24" customHeight="1" x14ac:dyDescent="0.25">
      <c r="A19" s="117"/>
      <c r="B19" s="120">
        <v>11018</v>
      </c>
      <c r="C19" s="41" t="s">
        <v>6</v>
      </c>
      <c r="D19" s="110">
        <v>834250</v>
      </c>
      <c r="E19" s="110">
        <f>D19</f>
        <v>834250</v>
      </c>
    </row>
    <row r="20" spans="1:8" s="32" customFormat="1" ht="30" customHeight="1" x14ac:dyDescent="0.25">
      <c r="A20" s="118"/>
      <c r="B20" s="121"/>
      <c r="C20" s="42" t="s">
        <v>70</v>
      </c>
      <c r="D20" s="111"/>
      <c r="E20" s="111"/>
    </row>
    <row r="21" spans="1:8" s="32" customFormat="1" ht="24" customHeight="1" x14ac:dyDescent="0.25">
      <c r="A21" s="118"/>
      <c r="B21" s="121"/>
      <c r="C21" s="41" t="s">
        <v>23</v>
      </c>
      <c r="D21" s="111"/>
      <c r="E21" s="111"/>
    </row>
    <row r="22" spans="1:8" s="32" customFormat="1" ht="57.75" customHeight="1" x14ac:dyDescent="0.25">
      <c r="A22" s="118"/>
      <c r="B22" s="121"/>
      <c r="C22" s="41" t="s">
        <v>71</v>
      </c>
      <c r="D22" s="111"/>
      <c r="E22" s="111"/>
      <c r="G22" s="54"/>
      <c r="H22" s="54"/>
    </row>
    <row r="23" spans="1:8" s="32" customFormat="1" ht="24" customHeight="1" x14ac:dyDescent="0.25">
      <c r="A23" s="118"/>
      <c r="B23" s="121"/>
      <c r="C23" s="41" t="s">
        <v>7</v>
      </c>
      <c r="D23" s="111"/>
      <c r="E23" s="111"/>
    </row>
    <row r="24" spans="1:8" s="32" customFormat="1" ht="24" customHeight="1" x14ac:dyDescent="0.25">
      <c r="A24" s="119"/>
      <c r="B24" s="122"/>
      <c r="C24" s="33" t="s">
        <v>39</v>
      </c>
      <c r="D24" s="112"/>
      <c r="E24" s="112"/>
    </row>
  </sheetData>
  <mergeCells count="17">
    <mergeCell ref="C18:E18"/>
    <mergeCell ref="D19:D24"/>
    <mergeCell ref="A12:A17"/>
    <mergeCell ref="D1:E1"/>
    <mergeCell ref="D2:E2"/>
    <mergeCell ref="D3:E3"/>
    <mergeCell ref="D8:E8"/>
    <mergeCell ref="A5:E5"/>
    <mergeCell ref="D7:E7"/>
    <mergeCell ref="E19:E24"/>
    <mergeCell ref="B12:B17"/>
    <mergeCell ref="A18:B18"/>
    <mergeCell ref="A8:B8"/>
    <mergeCell ref="C8:C9"/>
    <mergeCell ref="A19:A24"/>
    <mergeCell ref="B19:B24"/>
    <mergeCell ref="B10:C10"/>
  </mergeCells>
  <phoneticPr fontId="21" type="noConversion"/>
  <pageMargins left="0" right="0" top="0" bottom="0" header="0.3" footer="0.3"/>
  <pageSetup paperSize="9" scale="8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J7" sqref="J7"/>
    </sheetView>
  </sheetViews>
  <sheetFormatPr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7" style="1" customWidth="1"/>
    <col min="7" max="8" width="20.85546875" style="1" customWidth="1"/>
    <col min="9" max="9" width="12.85546875" style="1" customWidth="1"/>
    <col min="10" max="10" width="14.140625" style="1" customWidth="1"/>
    <col min="11" max="11" width="10.7109375" style="1" customWidth="1"/>
    <col min="12" max="16384" width="9.140625" style="1"/>
  </cols>
  <sheetData>
    <row r="1" spans="1:8" x14ac:dyDescent="0.25">
      <c r="G1" s="128" t="s">
        <v>46</v>
      </c>
      <c r="H1" s="128"/>
    </row>
    <row r="2" spans="1:8" ht="13.5" customHeight="1" x14ac:dyDescent="0.25">
      <c r="G2" s="128" t="s">
        <v>41</v>
      </c>
      <c r="H2" s="128"/>
    </row>
    <row r="3" spans="1:8" ht="13.5" customHeight="1" x14ac:dyDescent="0.25">
      <c r="G3" s="129" t="s">
        <v>42</v>
      </c>
      <c r="H3" s="129"/>
    </row>
    <row r="5" spans="1:8" ht="45" customHeight="1" x14ac:dyDescent="0.3">
      <c r="A5" s="133" t="s">
        <v>47</v>
      </c>
      <c r="B5" s="133"/>
      <c r="C5" s="133"/>
      <c r="D5" s="133"/>
      <c r="E5" s="133"/>
      <c r="F5" s="133"/>
      <c r="G5" s="133"/>
      <c r="H5" s="133"/>
    </row>
    <row r="7" spans="1:8" x14ac:dyDescent="0.25">
      <c r="G7" s="1" t="s">
        <v>31</v>
      </c>
    </row>
    <row r="8" spans="1:8" s="7" customFormat="1" ht="47.25" customHeight="1" x14ac:dyDescent="0.25">
      <c r="A8" s="134" t="s">
        <v>32</v>
      </c>
      <c r="B8" s="135"/>
      <c r="C8" s="136"/>
      <c r="D8" s="137" t="s">
        <v>14</v>
      </c>
      <c r="E8" s="137"/>
      <c r="F8" s="137" t="s">
        <v>24</v>
      </c>
      <c r="G8" s="106" t="s">
        <v>33</v>
      </c>
      <c r="H8" s="107"/>
    </row>
    <row r="9" spans="1:8" s="7" customFormat="1" ht="30" customHeight="1" x14ac:dyDescent="0.25">
      <c r="A9" s="10" t="s">
        <v>34</v>
      </c>
      <c r="B9" s="10" t="s">
        <v>35</v>
      </c>
      <c r="C9" s="10" t="s">
        <v>36</v>
      </c>
      <c r="D9" s="9" t="s">
        <v>18</v>
      </c>
      <c r="E9" s="9" t="s">
        <v>19</v>
      </c>
      <c r="F9" s="137"/>
      <c r="G9" s="12" t="s">
        <v>16</v>
      </c>
      <c r="H9" s="12" t="s">
        <v>17</v>
      </c>
    </row>
    <row r="10" spans="1:8" s="7" customFormat="1" ht="15" x14ac:dyDescent="0.25">
      <c r="A10" s="13"/>
      <c r="B10" s="13"/>
      <c r="C10" s="13"/>
      <c r="D10" s="9"/>
      <c r="E10" s="9"/>
      <c r="F10" s="8" t="s">
        <v>30</v>
      </c>
      <c r="G10" s="18">
        <f>+G11</f>
        <v>834250</v>
      </c>
      <c r="H10" s="18">
        <f>+H11</f>
        <v>834250</v>
      </c>
    </row>
    <row r="11" spans="1:8" s="7" customFormat="1" ht="15" x14ac:dyDescent="0.25">
      <c r="A11" s="138" t="s">
        <v>49</v>
      </c>
      <c r="B11" s="130"/>
      <c r="C11" s="130"/>
      <c r="D11" s="132"/>
      <c r="E11" s="132"/>
      <c r="F11" s="48" t="s">
        <v>50</v>
      </c>
      <c r="G11" s="17">
        <f>+G13</f>
        <v>834250</v>
      </c>
      <c r="H11" s="17">
        <f>+H13</f>
        <v>834250</v>
      </c>
    </row>
    <row r="12" spans="1:8" s="7" customFormat="1" ht="15" x14ac:dyDescent="0.25">
      <c r="A12" s="138"/>
      <c r="B12" s="130"/>
      <c r="C12" s="130"/>
      <c r="D12" s="132"/>
      <c r="E12" s="132"/>
      <c r="F12" s="19" t="s">
        <v>25</v>
      </c>
      <c r="G12" s="18"/>
      <c r="H12" s="18"/>
    </row>
    <row r="13" spans="1:8" s="7" customFormat="1" ht="18.75" customHeight="1" x14ac:dyDescent="0.25">
      <c r="A13" s="138"/>
      <c r="B13" s="138" t="s">
        <v>51</v>
      </c>
      <c r="C13" s="130"/>
      <c r="D13" s="132"/>
      <c r="E13" s="132"/>
      <c r="F13" s="49" t="s">
        <v>52</v>
      </c>
      <c r="G13" s="17">
        <f>+G15</f>
        <v>834250</v>
      </c>
      <c r="H13" s="17">
        <f>+H15</f>
        <v>834250</v>
      </c>
    </row>
    <row r="14" spans="1:8" s="7" customFormat="1" ht="15" x14ac:dyDescent="0.25">
      <c r="A14" s="138"/>
      <c r="B14" s="138"/>
      <c r="C14" s="130"/>
      <c r="D14" s="132"/>
      <c r="E14" s="132"/>
      <c r="F14" s="19" t="s">
        <v>25</v>
      </c>
      <c r="G14" s="18"/>
      <c r="H14" s="18"/>
    </row>
    <row r="15" spans="1:8" s="7" customFormat="1" ht="18.600000000000001" customHeight="1" x14ac:dyDescent="0.25">
      <c r="A15" s="138"/>
      <c r="B15" s="138"/>
      <c r="C15" s="138" t="s">
        <v>40</v>
      </c>
      <c r="D15" s="132"/>
      <c r="E15" s="132"/>
      <c r="F15" s="49" t="s">
        <v>52</v>
      </c>
      <c r="G15" s="17">
        <f>+G19</f>
        <v>834250</v>
      </c>
      <c r="H15" s="17">
        <f>+H19</f>
        <v>834250</v>
      </c>
    </row>
    <row r="16" spans="1:8" s="7" customFormat="1" ht="19.899999999999999" customHeight="1" x14ac:dyDescent="0.25">
      <c r="A16" s="138"/>
      <c r="B16" s="138"/>
      <c r="C16" s="138"/>
      <c r="D16" s="132"/>
      <c r="E16" s="132"/>
      <c r="F16" s="19" t="s">
        <v>25</v>
      </c>
      <c r="G16" s="18"/>
      <c r="H16" s="18"/>
    </row>
    <row r="17" spans="1:12" s="7" customFormat="1" ht="19.899999999999999" customHeight="1" x14ac:dyDescent="0.25">
      <c r="A17" s="138"/>
      <c r="B17" s="138"/>
      <c r="C17" s="138"/>
      <c r="D17" s="132"/>
      <c r="E17" s="132"/>
      <c r="F17" s="20" t="s">
        <v>48</v>
      </c>
      <c r="G17" s="18">
        <f>G19</f>
        <v>834250</v>
      </c>
      <c r="H17" s="18">
        <f>H19</f>
        <v>834250</v>
      </c>
    </row>
    <row r="18" spans="1:12" s="7" customFormat="1" ht="19.899999999999999" customHeight="1" x14ac:dyDescent="0.25">
      <c r="A18" s="138"/>
      <c r="B18" s="138"/>
      <c r="C18" s="138"/>
      <c r="D18" s="132"/>
      <c r="E18" s="132"/>
      <c r="F18" s="19" t="s">
        <v>25</v>
      </c>
      <c r="G18" s="18"/>
      <c r="H18" s="18"/>
    </row>
    <row r="19" spans="1:12" s="7" customFormat="1" ht="18.75" customHeight="1" x14ac:dyDescent="0.25">
      <c r="A19" s="138"/>
      <c r="B19" s="138"/>
      <c r="C19" s="138"/>
      <c r="D19" s="116">
        <v>1146</v>
      </c>
      <c r="E19" s="132"/>
      <c r="F19" s="37" t="s">
        <v>66</v>
      </c>
      <c r="G19" s="18">
        <f>+G21</f>
        <v>834250</v>
      </c>
      <c r="H19" s="18">
        <f>+H21</f>
        <v>834250</v>
      </c>
    </row>
    <row r="20" spans="1:12" s="7" customFormat="1" ht="18.75" customHeight="1" x14ac:dyDescent="0.25">
      <c r="A20" s="138"/>
      <c r="B20" s="138"/>
      <c r="C20" s="138"/>
      <c r="D20" s="116"/>
      <c r="E20" s="132"/>
      <c r="F20" s="50" t="s">
        <v>43</v>
      </c>
      <c r="G20" s="18"/>
      <c r="H20" s="18"/>
    </row>
    <row r="21" spans="1:12" ht="26.25" customHeight="1" x14ac:dyDescent="0.25">
      <c r="A21" s="138"/>
      <c r="B21" s="138"/>
      <c r="C21" s="138"/>
      <c r="D21" s="116"/>
      <c r="E21" s="131">
        <v>11018</v>
      </c>
      <c r="F21" s="51" t="s">
        <v>70</v>
      </c>
      <c r="G21" s="17">
        <f>+G23</f>
        <v>834250</v>
      </c>
      <c r="H21" s="17">
        <f>+H23</f>
        <v>834250</v>
      </c>
    </row>
    <row r="22" spans="1:12" ht="21.75" customHeight="1" x14ac:dyDescent="0.25">
      <c r="A22" s="138"/>
      <c r="B22" s="138"/>
      <c r="C22" s="138"/>
      <c r="D22" s="116"/>
      <c r="E22" s="131"/>
      <c r="F22" s="19" t="s">
        <v>26</v>
      </c>
      <c r="G22" s="52"/>
      <c r="H22" s="52"/>
    </row>
    <row r="23" spans="1:12" ht="26.25" customHeight="1" x14ac:dyDescent="0.25">
      <c r="A23" s="138"/>
      <c r="B23" s="138"/>
      <c r="C23" s="138"/>
      <c r="D23" s="116"/>
      <c r="E23" s="131"/>
      <c r="F23" s="53" t="s">
        <v>48</v>
      </c>
      <c r="G23" s="17">
        <f>+G25</f>
        <v>834250</v>
      </c>
      <c r="H23" s="17">
        <f>+H25</f>
        <v>834250</v>
      </c>
    </row>
    <row r="24" spans="1:12" ht="27" x14ac:dyDescent="0.25">
      <c r="A24" s="138"/>
      <c r="B24" s="138"/>
      <c r="C24" s="138"/>
      <c r="D24" s="116"/>
      <c r="E24" s="131"/>
      <c r="F24" s="19" t="s">
        <v>27</v>
      </c>
      <c r="G24" s="52"/>
      <c r="H24" s="52"/>
    </row>
    <row r="25" spans="1:12" ht="16.5" customHeight="1" x14ac:dyDescent="0.25">
      <c r="A25" s="138"/>
      <c r="B25" s="138"/>
      <c r="C25" s="138"/>
      <c r="D25" s="116"/>
      <c r="E25" s="131"/>
      <c r="F25" s="19" t="s">
        <v>28</v>
      </c>
      <c r="G25" s="17">
        <f t="shared" ref="G25:H27" si="0">+G26</f>
        <v>834250</v>
      </c>
      <c r="H25" s="17">
        <f t="shared" si="0"/>
        <v>834250</v>
      </c>
    </row>
    <row r="26" spans="1:12" ht="22.9" customHeight="1" x14ac:dyDescent="0.25">
      <c r="A26" s="138"/>
      <c r="B26" s="138"/>
      <c r="C26" s="138"/>
      <c r="D26" s="116"/>
      <c r="E26" s="131"/>
      <c r="F26" s="19" t="s">
        <v>29</v>
      </c>
      <c r="G26" s="17">
        <f t="shared" si="0"/>
        <v>834250</v>
      </c>
      <c r="H26" s="17">
        <f t="shared" si="0"/>
        <v>834250</v>
      </c>
    </row>
    <row r="27" spans="1:12" ht="22.9" customHeight="1" x14ac:dyDescent="0.25">
      <c r="A27" s="138"/>
      <c r="B27" s="138"/>
      <c r="C27" s="138"/>
      <c r="D27" s="116"/>
      <c r="E27" s="131"/>
      <c r="F27" s="19" t="s">
        <v>53</v>
      </c>
      <c r="G27" s="17">
        <f t="shared" si="0"/>
        <v>834250</v>
      </c>
      <c r="H27" s="17">
        <f t="shared" si="0"/>
        <v>834250</v>
      </c>
    </row>
    <row r="28" spans="1:12" ht="22.9" customHeight="1" x14ac:dyDescent="0.25">
      <c r="A28" s="138"/>
      <c r="B28" s="138"/>
      <c r="C28" s="138"/>
      <c r="D28" s="116"/>
      <c r="E28" s="131"/>
      <c r="F28" s="19" t="s">
        <v>54</v>
      </c>
      <c r="G28" s="17">
        <f>G29</f>
        <v>834250</v>
      </c>
      <c r="H28" s="17">
        <f>H29</f>
        <v>834250</v>
      </c>
    </row>
    <row r="29" spans="1:12" ht="33" customHeight="1" x14ac:dyDescent="0.25">
      <c r="A29" s="138"/>
      <c r="B29" s="138"/>
      <c r="C29" s="138"/>
      <c r="D29" s="116"/>
      <c r="E29" s="131"/>
      <c r="F29" s="93" t="s">
        <v>94</v>
      </c>
      <c r="G29" s="17">
        <f>'Havelvac 3'!D12</f>
        <v>834250</v>
      </c>
      <c r="H29" s="17">
        <f>G29</f>
        <v>834250</v>
      </c>
      <c r="L29" s="21"/>
    </row>
  </sheetData>
  <mergeCells count="17">
    <mergeCell ref="G1:H1"/>
    <mergeCell ref="G2:H2"/>
    <mergeCell ref="G3:H3"/>
    <mergeCell ref="G8:H8"/>
    <mergeCell ref="A5:H5"/>
    <mergeCell ref="A8:C8"/>
    <mergeCell ref="D8:E8"/>
    <mergeCell ref="F8:F9"/>
    <mergeCell ref="A11:A29"/>
    <mergeCell ref="B13:B29"/>
    <mergeCell ref="C15:C29"/>
    <mergeCell ref="B11:B12"/>
    <mergeCell ref="D11:D18"/>
    <mergeCell ref="C11:C14"/>
    <mergeCell ref="D19:D29"/>
    <mergeCell ref="E21:E29"/>
    <mergeCell ref="E11:E20"/>
  </mergeCells>
  <phoneticPr fontId="21" type="noConversion"/>
  <pageMargins left="0.31496062992126" right="0" top="0.35433070866141703" bottom="0.35433070866141703" header="0.31496062992126" footer="0.31496062992126"/>
  <pageSetup paperSize="9" scale="90" orientation="landscape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7" sqref="G7"/>
    </sheetView>
  </sheetViews>
  <sheetFormatPr defaultRowHeight="16.5" x14ac:dyDescent="0.3"/>
  <cols>
    <col min="1" max="2" width="13.28515625" style="47" customWidth="1"/>
    <col min="3" max="3" width="36.5703125" style="47" customWidth="1"/>
    <col min="4" max="4" width="36.85546875" style="47" customWidth="1"/>
    <col min="5" max="5" width="26.7109375" style="47" customWidth="1"/>
    <col min="6" max="16384" width="9.140625" style="47"/>
  </cols>
  <sheetData>
    <row r="1" spans="1:5" x14ac:dyDescent="0.3">
      <c r="A1" s="22"/>
      <c r="B1" s="22"/>
      <c r="C1" s="22"/>
      <c r="D1" s="22"/>
      <c r="E1" s="27" t="s">
        <v>95</v>
      </c>
    </row>
    <row r="2" spans="1:5" x14ac:dyDescent="0.3">
      <c r="A2" s="22"/>
      <c r="B2" s="22"/>
      <c r="C2" s="139" t="s">
        <v>57</v>
      </c>
      <c r="D2" s="139"/>
      <c r="E2" s="139"/>
    </row>
    <row r="3" spans="1:5" x14ac:dyDescent="0.3">
      <c r="A3" s="22"/>
      <c r="B3" s="22"/>
      <c r="C3" s="139" t="s">
        <v>58</v>
      </c>
      <c r="D3" s="139"/>
      <c r="E3" s="139"/>
    </row>
    <row r="4" spans="1:5" x14ac:dyDescent="0.3">
      <c r="A4" s="22"/>
      <c r="B4" s="22"/>
      <c r="C4" s="22"/>
      <c r="D4" s="22"/>
      <c r="E4" s="22"/>
    </row>
    <row r="5" spans="1:5" ht="48.75" customHeight="1" x14ac:dyDescent="0.3">
      <c r="A5" s="140" t="s">
        <v>59</v>
      </c>
      <c r="B5" s="140"/>
      <c r="C5" s="140"/>
      <c r="D5" s="140"/>
      <c r="E5" s="140"/>
    </row>
    <row r="6" spans="1:5" x14ac:dyDescent="0.3">
      <c r="A6" s="22"/>
      <c r="B6" s="22"/>
      <c r="C6" s="22"/>
      <c r="D6" s="22"/>
      <c r="E6" s="22"/>
    </row>
    <row r="7" spans="1:5" x14ac:dyDescent="0.3">
      <c r="A7" s="22"/>
      <c r="B7" s="22"/>
      <c r="C7" s="22"/>
      <c r="D7" s="28"/>
      <c r="E7" s="29" t="s">
        <v>60</v>
      </c>
    </row>
    <row r="8" spans="1:5" ht="76.5" customHeight="1" x14ac:dyDescent="0.3">
      <c r="A8" s="141" t="s">
        <v>14</v>
      </c>
      <c r="B8" s="141"/>
      <c r="C8" s="141" t="s">
        <v>61</v>
      </c>
      <c r="D8" s="141" t="s">
        <v>62</v>
      </c>
      <c r="E8" s="23" t="s">
        <v>63</v>
      </c>
    </row>
    <row r="9" spans="1:5" ht="28.5" customHeight="1" x14ac:dyDescent="0.3">
      <c r="A9" s="30" t="s">
        <v>18</v>
      </c>
      <c r="B9" s="30" t="s">
        <v>19</v>
      </c>
      <c r="C9" s="141"/>
      <c r="D9" s="141"/>
      <c r="E9" s="26" t="s">
        <v>45</v>
      </c>
    </row>
    <row r="10" spans="1:5" ht="17.25" x14ac:dyDescent="0.3">
      <c r="A10" s="142" t="s">
        <v>64</v>
      </c>
      <c r="B10" s="143"/>
      <c r="C10" s="143"/>
      <c r="D10" s="143"/>
      <c r="E10" s="66">
        <f>E12</f>
        <v>834250</v>
      </c>
    </row>
    <row r="11" spans="1:5" ht="26.25" customHeight="1" x14ac:dyDescent="0.3">
      <c r="A11" s="151">
        <v>1146</v>
      </c>
      <c r="B11" s="144" t="s">
        <v>66</v>
      </c>
      <c r="C11" s="145"/>
      <c r="D11" s="145"/>
      <c r="E11" s="146"/>
    </row>
    <row r="12" spans="1:5" ht="48" customHeight="1" x14ac:dyDescent="0.3">
      <c r="A12" s="151"/>
      <c r="B12" s="147">
        <v>11018</v>
      </c>
      <c r="C12" s="149" t="s">
        <v>70</v>
      </c>
      <c r="D12" s="65" t="s">
        <v>48</v>
      </c>
      <c r="E12" s="66">
        <f>E13</f>
        <v>834250</v>
      </c>
    </row>
    <row r="13" spans="1:5" ht="51" customHeight="1" x14ac:dyDescent="0.3">
      <c r="A13" s="151"/>
      <c r="B13" s="148"/>
      <c r="C13" s="150"/>
      <c r="D13" s="31" t="s">
        <v>73</v>
      </c>
      <c r="E13" s="66">
        <f>'Havelvac 4'!H29</f>
        <v>834250</v>
      </c>
    </row>
  </sheetData>
  <mergeCells count="11">
    <mergeCell ref="A10:D10"/>
    <mergeCell ref="B11:E11"/>
    <mergeCell ref="B12:B13"/>
    <mergeCell ref="C12:C13"/>
    <mergeCell ref="A11:A13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topLeftCell="B1" workbookViewId="0">
      <selection activeCell="D1" sqref="D1:E1"/>
    </sheetView>
  </sheetViews>
  <sheetFormatPr defaultRowHeight="13.5" x14ac:dyDescent="0.25"/>
  <cols>
    <col min="1" max="1" width="5.140625" style="1" customWidth="1"/>
    <col min="2" max="2" width="28.28515625" style="1" customWidth="1"/>
    <col min="3" max="3" width="78.28515625" style="1" customWidth="1"/>
    <col min="4" max="4" width="13.85546875" style="1" customWidth="1"/>
    <col min="5" max="5" width="14.7109375" style="1" customWidth="1"/>
    <col min="6" max="6" width="9.140625" style="1"/>
    <col min="7" max="7" width="11" style="1" customWidth="1"/>
    <col min="8" max="16384" width="9.140625" style="1"/>
  </cols>
  <sheetData>
    <row r="1" spans="2:5" x14ac:dyDescent="0.25">
      <c r="C1" s="24"/>
      <c r="D1" s="128" t="s">
        <v>93</v>
      </c>
      <c r="E1" s="128"/>
    </row>
    <row r="2" spans="2:5" ht="13.5" customHeight="1" x14ac:dyDescent="0.25">
      <c r="C2" s="24"/>
      <c r="D2" s="128" t="s">
        <v>41</v>
      </c>
      <c r="E2" s="128"/>
    </row>
    <row r="3" spans="2:5" ht="13.5" customHeight="1" x14ac:dyDescent="0.25">
      <c r="C3" s="25"/>
      <c r="D3" s="129" t="s">
        <v>42</v>
      </c>
      <c r="E3" s="129"/>
    </row>
    <row r="5" spans="2:5" ht="45" customHeight="1" x14ac:dyDescent="0.3">
      <c r="B5" s="152" t="s">
        <v>55</v>
      </c>
      <c r="C5" s="152"/>
      <c r="D5" s="152"/>
      <c r="E5" s="152"/>
    </row>
    <row r="7" spans="2:5" ht="17.25" x14ac:dyDescent="0.3">
      <c r="B7" s="156" t="s">
        <v>56</v>
      </c>
      <c r="C7" s="156"/>
      <c r="D7" s="156"/>
      <c r="E7" s="156"/>
    </row>
    <row r="9" spans="2:5" ht="14.25" x14ac:dyDescent="0.25">
      <c r="B9" s="4" t="s">
        <v>10</v>
      </c>
    </row>
    <row r="11" spans="2:5" ht="14.25" x14ac:dyDescent="0.25">
      <c r="B11" s="6" t="s">
        <v>1</v>
      </c>
      <c r="C11" s="6" t="s">
        <v>2</v>
      </c>
    </row>
    <row r="12" spans="2:5" ht="17.25" x14ac:dyDescent="0.25">
      <c r="B12" s="2">
        <v>1146</v>
      </c>
      <c r="C12" s="46" t="s">
        <v>66</v>
      </c>
    </row>
    <row r="13" spans="2:5" x14ac:dyDescent="0.25">
      <c r="B13" s="3"/>
    </row>
    <row r="14" spans="2:5" ht="18.75" customHeight="1" x14ac:dyDescent="0.25">
      <c r="B14" s="5" t="s">
        <v>3</v>
      </c>
    </row>
    <row r="15" spans="2:5" x14ac:dyDescent="0.25">
      <c r="B15" s="3"/>
    </row>
    <row r="16" spans="2:5" ht="42.75" customHeight="1" x14ac:dyDescent="0.25">
      <c r="B16" s="56" t="s">
        <v>4</v>
      </c>
      <c r="C16" s="56">
        <v>1146</v>
      </c>
      <c r="D16" s="106" t="s">
        <v>38</v>
      </c>
      <c r="E16" s="107"/>
    </row>
    <row r="17" spans="2:5" ht="30.75" customHeight="1" x14ac:dyDescent="0.25">
      <c r="B17" s="56" t="s">
        <v>5</v>
      </c>
      <c r="C17" s="56">
        <v>11018</v>
      </c>
      <c r="D17" s="157" t="s">
        <v>11</v>
      </c>
      <c r="E17" s="157" t="s">
        <v>12</v>
      </c>
    </row>
    <row r="18" spans="2:5" ht="31.5" customHeight="1" x14ac:dyDescent="0.25">
      <c r="B18" s="56" t="s">
        <v>6</v>
      </c>
      <c r="C18" s="57" t="s">
        <v>70</v>
      </c>
      <c r="D18" s="158"/>
      <c r="E18" s="158"/>
    </row>
    <row r="19" spans="2:5" ht="58.5" customHeight="1" x14ac:dyDescent="0.25">
      <c r="B19" s="56" t="s">
        <v>9</v>
      </c>
      <c r="C19" s="58" t="s">
        <v>71</v>
      </c>
      <c r="D19" s="158"/>
      <c r="E19" s="158"/>
    </row>
    <row r="20" spans="2:5" ht="24.75" customHeight="1" x14ac:dyDescent="0.25">
      <c r="B20" s="56" t="s">
        <v>7</v>
      </c>
      <c r="C20" s="59" t="s">
        <v>37</v>
      </c>
      <c r="D20" s="158"/>
      <c r="E20" s="158"/>
    </row>
    <row r="21" spans="2:5" ht="24.75" customHeight="1" x14ac:dyDescent="0.25">
      <c r="B21" s="60" t="s">
        <v>75</v>
      </c>
      <c r="C21" s="61" t="s">
        <v>73</v>
      </c>
      <c r="D21" s="158"/>
      <c r="E21" s="158"/>
    </row>
    <row r="22" spans="2:5" ht="27" customHeight="1" x14ac:dyDescent="0.25">
      <c r="B22" s="160" t="s">
        <v>0</v>
      </c>
      <c r="C22" s="161"/>
      <c r="D22" s="159"/>
      <c r="E22" s="159"/>
    </row>
    <row r="23" spans="2:5" ht="21" customHeight="1" x14ac:dyDescent="0.25">
      <c r="B23" s="154" t="s">
        <v>76</v>
      </c>
      <c r="C23" s="155"/>
      <c r="D23" s="62">
        <v>0</v>
      </c>
      <c r="E23" s="62">
        <v>0</v>
      </c>
    </row>
    <row r="24" spans="2:5" ht="21" customHeight="1" x14ac:dyDescent="0.25">
      <c r="B24" s="153" t="s">
        <v>77</v>
      </c>
      <c r="C24" s="153"/>
      <c r="D24" s="62">
        <v>284</v>
      </c>
      <c r="E24" s="62">
        <v>284</v>
      </c>
    </row>
    <row r="25" spans="2:5" ht="21" customHeight="1" x14ac:dyDescent="0.25">
      <c r="B25" s="64" t="s">
        <v>8</v>
      </c>
      <c r="C25" s="64"/>
      <c r="D25" s="63">
        <f>'Havelvac 5'!E13</f>
        <v>834250</v>
      </c>
      <c r="E25" s="63">
        <f>D25</f>
        <v>834250</v>
      </c>
    </row>
  </sheetData>
  <mergeCells count="11">
    <mergeCell ref="D1:E1"/>
    <mergeCell ref="D2:E2"/>
    <mergeCell ref="D3:E3"/>
    <mergeCell ref="D16:E16"/>
    <mergeCell ref="B5:E5"/>
    <mergeCell ref="B24:C24"/>
    <mergeCell ref="B23:C23"/>
    <mergeCell ref="B7:E7"/>
    <mergeCell ref="D17:D22"/>
    <mergeCell ref="E17:E22"/>
    <mergeCell ref="B22:C22"/>
  </mergeCells>
  <phoneticPr fontId="21" type="noConversion"/>
  <pageMargins left="0.31496062992125984" right="0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tabSelected="1" topLeftCell="A7" zoomScale="90" zoomScaleNormal="90" workbookViewId="0">
      <selection activeCell="K21" sqref="K21"/>
    </sheetView>
  </sheetViews>
  <sheetFormatPr defaultRowHeight="13.5" x14ac:dyDescent="0.25"/>
  <cols>
    <col min="1" max="1" width="4.7109375" style="1" customWidth="1"/>
    <col min="2" max="2" width="30.7109375" style="1" customWidth="1"/>
    <col min="3" max="3" width="72.140625" style="1" customWidth="1"/>
    <col min="4" max="5" width="20.28515625" style="1" customWidth="1"/>
    <col min="6" max="6" width="10.42578125" style="1" bestFit="1" customWidth="1"/>
    <col min="7" max="7" width="10.42578125" style="1" customWidth="1"/>
    <col min="8" max="16384" width="9.140625" style="1"/>
  </cols>
  <sheetData>
    <row r="1" spans="2:5" x14ac:dyDescent="0.25">
      <c r="C1" s="24"/>
      <c r="D1" s="128" t="s">
        <v>96</v>
      </c>
      <c r="E1" s="128"/>
    </row>
    <row r="2" spans="2:5" ht="13.5" customHeight="1" x14ac:dyDescent="0.25">
      <c r="C2" s="24"/>
      <c r="D2" s="128" t="s">
        <v>41</v>
      </c>
      <c r="E2" s="128"/>
    </row>
    <row r="3" spans="2:5" ht="13.5" customHeight="1" x14ac:dyDescent="0.25">
      <c r="C3" s="25"/>
      <c r="D3" s="129" t="s">
        <v>42</v>
      </c>
      <c r="E3" s="129"/>
    </row>
    <row r="4" spans="2:5" ht="15" customHeight="1" x14ac:dyDescent="0.25">
      <c r="B4" s="15"/>
      <c r="C4" s="15"/>
      <c r="D4" s="16"/>
      <c r="E4" s="16"/>
    </row>
    <row r="5" spans="2:5" ht="36.75" customHeight="1" x14ac:dyDescent="0.3">
      <c r="B5" s="133" t="s">
        <v>65</v>
      </c>
      <c r="C5" s="133"/>
      <c r="D5" s="133"/>
      <c r="E5" s="133"/>
    </row>
    <row r="7" spans="2:5" ht="17.25" x14ac:dyDescent="0.3">
      <c r="B7" s="156" t="s">
        <v>48</v>
      </c>
      <c r="C7" s="156"/>
      <c r="D7" s="156"/>
      <c r="E7" s="156"/>
    </row>
    <row r="9" spans="2:5" ht="14.25" x14ac:dyDescent="0.25">
      <c r="B9" s="4" t="s">
        <v>13</v>
      </c>
    </row>
    <row r="11" spans="2:5" ht="28.5" customHeight="1" x14ac:dyDescent="0.25">
      <c r="B11" s="162" t="s">
        <v>3</v>
      </c>
      <c r="C11" s="162"/>
    </row>
    <row r="12" spans="2:5" x14ac:dyDescent="0.25">
      <c r="B12" s="3"/>
    </row>
    <row r="13" spans="2:5" ht="19.5" customHeight="1" x14ac:dyDescent="0.25">
      <c r="B13" s="6" t="s">
        <v>1</v>
      </c>
      <c r="C13" s="6" t="s">
        <v>2</v>
      </c>
    </row>
    <row r="14" spans="2:5" ht="17.25" x14ac:dyDescent="0.25">
      <c r="B14" s="2">
        <v>1146</v>
      </c>
      <c r="C14" s="46" t="s">
        <v>66</v>
      </c>
    </row>
    <row r="15" spans="2:5" x14ac:dyDescent="0.25">
      <c r="B15" s="3"/>
    </row>
    <row r="16" spans="2:5" ht="47.25" customHeight="1" x14ac:dyDescent="0.25">
      <c r="B16" s="5" t="s">
        <v>3</v>
      </c>
    </row>
    <row r="17" spans="2:5" x14ac:dyDescent="0.25">
      <c r="B17" s="3"/>
    </row>
    <row r="18" spans="2:5" x14ac:dyDescent="0.25">
      <c r="B18" s="56" t="s">
        <v>4</v>
      </c>
      <c r="C18" s="56">
        <v>1146</v>
      </c>
      <c r="D18" s="106" t="s">
        <v>38</v>
      </c>
      <c r="E18" s="107"/>
    </row>
    <row r="19" spans="2:5" x14ac:dyDescent="0.25">
      <c r="B19" s="56" t="s">
        <v>5</v>
      </c>
      <c r="C19" s="56">
        <v>11018</v>
      </c>
      <c r="D19" s="157" t="s">
        <v>11</v>
      </c>
      <c r="E19" s="157" t="s">
        <v>12</v>
      </c>
    </row>
    <row r="20" spans="2:5" ht="23.25" customHeight="1" x14ac:dyDescent="0.25">
      <c r="B20" s="56" t="s">
        <v>6</v>
      </c>
      <c r="C20" s="57" t="s">
        <v>70</v>
      </c>
      <c r="D20" s="158"/>
      <c r="E20" s="158"/>
    </row>
    <row r="21" spans="2:5" ht="33.75" customHeight="1" x14ac:dyDescent="0.25">
      <c r="B21" s="56" t="s">
        <v>9</v>
      </c>
      <c r="C21" s="58" t="s">
        <v>71</v>
      </c>
      <c r="D21" s="158"/>
      <c r="E21" s="158"/>
    </row>
    <row r="22" spans="2:5" x14ac:dyDescent="0.25">
      <c r="B22" s="56" t="s">
        <v>7</v>
      </c>
      <c r="C22" s="59" t="s">
        <v>37</v>
      </c>
      <c r="D22" s="158"/>
      <c r="E22" s="158"/>
    </row>
    <row r="23" spans="2:5" ht="27" x14ac:dyDescent="0.25">
      <c r="B23" s="60" t="s">
        <v>75</v>
      </c>
      <c r="C23" s="61" t="s">
        <v>73</v>
      </c>
      <c r="D23" s="158"/>
      <c r="E23" s="158"/>
    </row>
    <row r="24" spans="2:5" x14ac:dyDescent="0.25">
      <c r="B24" s="160" t="s">
        <v>0</v>
      </c>
      <c r="C24" s="161"/>
      <c r="D24" s="159"/>
      <c r="E24" s="159"/>
    </row>
    <row r="25" spans="2:5" x14ac:dyDescent="0.25">
      <c r="B25" s="154" t="s">
        <v>76</v>
      </c>
      <c r="C25" s="155"/>
      <c r="D25" s="62">
        <v>0</v>
      </c>
      <c r="E25" s="62">
        <v>0</v>
      </c>
    </row>
    <row r="26" spans="2:5" x14ac:dyDescent="0.25">
      <c r="B26" s="153" t="s">
        <v>77</v>
      </c>
      <c r="C26" s="153"/>
      <c r="D26" s="62">
        <v>284</v>
      </c>
      <c r="E26" s="62">
        <v>284</v>
      </c>
    </row>
    <row r="27" spans="2:5" x14ac:dyDescent="0.25">
      <c r="B27" s="64" t="s">
        <v>8</v>
      </c>
      <c r="C27" s="64"/>
      <c r="D27" s="63">
        <f>'Havelvac 6'!D25</f>
        <v>834250</v>
      </c>
      <c r="E27" s="63">
        <f>D27</f>
        <v>834250</v>
      </c>
    </row>
  </sheetData>
  <mergeCells count="12">
    <mergeCell ref="B11:C11"/>
    <mergeCell ref="B25:C25"/>
    <mergeCell ref="B26:C26"/>
    <mergeCell ref="D18:E18"/>
    <mergeCell ref="D19:D24"/>
    <mergeCell ref="E19:E24"/>
    <mergeCell ref="B24:C24"/>
    <mergeCell ref="B7:E7"/>
    <mergeCell ref="D1:E1"/>
    <mergeCell ref="D2:E2"/>
    <mergeCell ref="D3:E3"/>
    <mergeCell ref="B5:E5"/>
  </mergeCells>
  <phoneticPr fontId="21" type="noConversion"/>
  <pageMargins left="0.31496062992125984" right="0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havelvac 1</vt:lpstr>
      <vt:lpstr>havelvac 2</vt:lpstr>
      <vt:lpstr>Havelvac 3</vt:lpstr>
      <vt:lpstr>Havelvac 4</vt:lpstr>
      <vt:lpstr>Havelvac 5</vt:lpstr>
      <vt:lpstr>Havelvac 6</vt:lpstr>
      <vt:lpstr>Havelvac 7</vt:lpstr>
      <vt:lpstr>'havelvac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</cp:coreProperties>
</file>