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ՊՆ բաց նախագիծ\"/>
    </mc:Choice>
  </mc:AlternateContent>
  <bookViews>
    <workbookView xWindow="0" yWindow="0" windowWidth="21840" windowHeight="11940"/>
  </bookViews>
  <sheets>
    <sheet name="7" sheetId="1" r:id="rId1"/>
  </sheets>
  <definedNames>
    <definedName name="_xlnm._FilterDatabase" localSheetId="0" hidden="1">'7'!$C$1:$C$36</definedName>
  </definedNames>
  <calcPr calcId="162913"/>
</workbook>
</file>

<file path=xl/calcChain.xml><?xml version="1.0" encoding="utf-8"?>
<calcChain xmlns="http://schemas.openxmlformats.org/spreadsheetml/2006/main">
  <c r="G16" i="1" l="1"/>
  <c r="G12" i="1" s="1"/>
  <c r="F16" i="1"/>
  <c r="F12" i="1" s="1"/>
  <c r="E16" i="1"/>
  <c r="E12" i="1" s="1"/>
  <c r="D22" i="1"/>
  <c r="E30" i="1" l="1"/>
  <c r="E29" i="1" s="1"/>
  <c r="E28" i="1" s="1"/>
  <c r="E24" i="1" s="1"/>
  <c r="E22" i="1" s="1"/>
  <c r="E17" i="1" s="1"/>
  <c r="F30" i="1"/>
  <c r="F29" i="1" s="1"/>
  <c r="F28" i="1" s="1"/>
  <c r="F24" i="1" s="1"/>
  <c r="F22" i="1" s="1"/>
  <c r="F17" i="1" s="1"/>
  <c r="G30" i="1"/>
  <c r="G29" i="1" s="1"/>
  <c r="G28" i="1" s="1"/>
  <c r="G24" i="1" s="1"/>
  <c r="G22" i="1" s="1"/>
  <c r="G17" i="1" s="1"/>
  <c r="D30" i="1"/>
  <c r="D12" i="1" l="1"/>
  <c r="F19" i="1" l="1"/>
  <c r="F18" i="1"/>
  <c r="F32" i="1"/>
  <c r="G32" i="1" l="1"/>
  <c r="G35" i="1" s="1"/>
  <c r="G19" i="1" l="1"/>
  <c r="G18" i="1"/>
  <c r="D32" i="1" l="1"/>
  <c r="E32" i="1"/>
  <c r="E35" i="1" s="1"/>
  <c r="F35" i="1"/>
  <c r="D35" i="1" l="1"/>
  <c r="E18" i="1" l="1"/>
  <c r="E19" i="1"/>
  <c r="D18" i="1"/>
  <c r="D19" i="1"/>
</calcChain>
</file>

<file path=xl/sharedStrings.xml><?xml version="1.0" encoding="utf-8"?>
<sst xmlns="http://schemas.openxmlformats.org/spreadsheetml/2006/main" count="40" uniqueCount="34">
  <si>
    <t>Ծրագրային դասիչը</t>
  </si>
  <si>
    <t>ՀՀ  պաշտպանության  նախարարություն</t>
  </si>
  <si>
    <t>ԸՆԴԱՄԵՆԸ ԵԿԱՄՈՒՏՆԵՐ</t>
  </si>
  <si>
    <t>ԸՆԴԱՄԵՆԸ ԾԱԽՍԵՐ</t>
  </si>
  <si>
    <t>ԱՅԼ ԵԿԱՄՈՒՏՆԵՐ</t>
  </si>
  <si>
    <t>ԸՆԴԱՄԵՆԸ ԴԵՖԻՑԻՏ (ՊԱԿԱՍՈՒՐԴ)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</si>
  <si>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</si>
  <si>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 xml:space="preserve"> ԴԵՖԻՑԻՏ (ՊԱԿԱՍՈՒՐԴ) ՖԻՆԱՆՍԱՎՈՐՄԱՆ ԱՂԲՅՈՒՐՆԵՐ</t>
  </si>
  <si>
    <t>որից՝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</si>
  <si>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</si>
  <si>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</si>
  <si>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Միջոցառում</t>
  </si>
  <si>
    <t>այդ թվում`</t>
  </si>
  <si>
    <t>այդ թվում` ըստ կատարողների</t>
  </si>
  <si>
    <t>այդ թվում` բյուջետային ծախսերի տնտեսագիտական դասակարգման հոդվածներ</t>
  </si>
  <si>
    <t>Առաջին եռամսյակ</t>
  </si>
  <si>
    <t>Ինն ամիս</t>
  </si>
  <si>
    <t>Տարի</t>
  </si>
  <si>
    <t>հազար դրամներով</t>
  </si>
  <si>
    <t>ՊԱՇՏՈՆԱԿԱՆ ԴՐԱՄԱՇՆՈՐՀՆԵՐ</t>
  </si>
  <si>
    <t xml:space="preserve">ՀՀ կառավարության </t>
  </si>
  <si>
    <t>2019 թվականի _________-ի</t>
  </si>
  <si>
    <t>N ___   -Ն որոշման</t>
  </si>
  <si>
    <t>Աջակցություն ՀՀ ՊՆ կողմից իրականացվող ծրագրերին</t>
  </si>
  <si>
    <t>Ռազմական կարիքի բավարարում</t>
  </si>
  <si>
    <t>ՈՉ ՖԻՆԱՆՍԱԿԱՆ ԱԿՏԻՎՆԵՐԻ ԳԾՈՎ ԾԱԽՍԵՐ</t>
  </si>
  <si>
    <t>ՀԻՄՆԱԿԱՆ ՄԻՋՈՑՆԵՐ</t>
  </si>
  <si>
    <t>ՇԵՆՔԵՐ ԵՎ ՇԻՆՈՒԹՅՈՒՆՆԵՐ</t>
  </si>
  <si>
    <t xml:space="preserve"> - Շենքերի և շինութունների շինարարություն</t>
  </si>
  <si>
    <t>Հավելված N 8</t>
  </si>
  <si>
    <t xml:space="preserve">ՀԱՅԱՍՏԱՆԻ ՀԱՆՐԱՊԵՏՈՒԹՅԱՆ ԿԱՌԱՎԱՐՈՒԹՅԱՆ 2018 ԹՎԱԿԱՆԻ ԴԵԿՏԵՄԲԵՐԻ 27-Ի N 1515-Ն ՈՐՈՇՄԱՆ N 10 ՀԱՎԵԼՎԱԾՈՒՄ  ԿԱՏԱՐՎՈՂ ՓՈՓՈԽՈՒԹՅՈՒՆՆԵՐԸ </t>
  </si>
  <si>
    <t>ՀԱՐԿԱՅԻՆ ԵԿԱՄՈՒՏՆԵՐ ԵՎ ՊԵՏԱԿԱՆ ՏՈՒՐՔ</t>
  </si>
  <si>
    <t xml:space="preserve"> Առաջին կիսամյակ </t>
  </si>
  <si>
    <t xml:space="preserve">Ցուցանիշների փոփոխություն                                                         (ավելավումները նշված են դրական նշանով)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</si>
</sst>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 _-;\-* #,##0.00\ _ _-;_-* &quot;-&quot;??\ _ _-;_-@_-"/>
    <numFmt numFmtId="165" formatCode="#,##0.0"/>
    <numFmt numFmtId="166" formatCode="_-* #,##0.0\ _ _-;\-* #,##0.0\ _ _-;_-* &quot;-&quot;??\ _ _-;_-@_-"/>
    <numFmt numFmtId="167" formatCode="_-* #,##0.0\ _֏_-;\-* #,##0.0\ _֏_-;_-* &quot;-&quot;?\ _֏_-;_-@_-"/>
  </numFmts>
  <fonts count="20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i/>
      <sz val="11"/>
      <color indexed="8"/>
      <name val="GHEA Grapalat"/>
      <family val="3"/>
    </font>
    <font>
      <b/>
      <i/>
      <sz val="11"/>
      <color rgb="FF000000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i/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color indexed="8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3">
    <xf numFmtId="0" fontId="0" fillId="0" borderId="0" xfId="0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165" fontId="15" fillId="0" borderId="15" xfId="0" applyNumberFormat="1" applyFont="1" applyFill="1" applyBorder="1" applyAlignment="1">
      <alignment horizontal="right" vertical="top"/>
    </xf>
    <xf numFmtId="1" fontId="11" fillId="0" borderId="15" xfId="0" applyNumberFormat="1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right" vertical="top" wrapText="1"/>
    </xf>
    <xf numFmtId="166" fontId="5" fillId="0" borderId="15" xfId="2" applyNumberFormat="1" applyFont="1" applyFill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left" vertical="top"/>
    </xf>
    <xf numFmtId="165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left" vertical="top"/>
    </xf>
    <xf numFmtId="165" fontId="6" fillId="0" borderId="5" xfId="0" applyNumberFormat="1" applyFont="1" applyFill="1" applyBorder="1" applyAlignment="1">
      <alignment horizontal="left" vertical="top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top"/>
    </xf>
    <xf numFmtId="165" fontId="10" fillId="0" borderId="21" xfId="0" applyNumberFormat="1" applyFont="1" applyFill="1" applyBorder="1" applyAlignment="1">
      <alignment horizontal="left" vertical="top"/>
    </xf>
    <xf numFmtId="165" fontId="6" fillId="0" borderId="22" xfId="0" applyNumberFormat="1" applyFont="1" applyFill="1" applyBorder="1" applyAlignment="1">
      <alignment horizontal="left" vertical="top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right" vertical="center" wrapText="1"/>
    </xf>
    <xf numFmtId="165" fontId="10" fillId="0" borderId="6" xfId="0" applyNumberFormat="1" applyFont="1" applyFill="1" applyBorder="1" applyAlignment="1">
      <alignment horizontal="left" vertical="top"/>
    </xf>
    <xf numFmtId="165" fontId="10" fillId="0" borderId="23" xfId="0" applyNumberFormat="1" applyFont="1" applyFill="1" applyBorder="1" applyAlignment="1">
      <alignment horizontal="left" vertical="top"/>
    </xf>
    <xf numFmtId="165" fontId="9" fillId="0" borderId="4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10" fillId="0" borderId="5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 wrapText="1"/>
    </xf>
    <xf numFmtId="0" fontId="16" fillId="0" borderId="24" xfId="0" applyFont="1" applyFill="1" applyBorder="1" applyAlignment="1">
      <alignment horizontal="left" vertical="top" wrapText="1"/>
    </xf>
    <xf numFmtId="165" fontId="6" fillId="0" borderId="11" xfId="0" applyNumberFormat="1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right" vertical="top" wrapText="1"/>
    </xf>
    <xf numFmtId="165" fontId="6" fillId="0" borderId="21" xfId="0" applyNumberFormat="1" applyFont="1" applyFill="1" applyBorder="1" applyAlignment="1">
      <alignment horizontal="left" vertical="center" wrapText="1"/>
    </xf>
    <xf numFmtId="165" fontId="6" fillId="0" borderId="22" xfId="0" applyNumberFormat="1" applyFont="1" applyFill="1" applyBorder="1" applyAlignment="1">
      <alignment horizontal="left" vertical="center" wrapText="1"/>
    </xf>
    <xf numFmtId="165" fontId="7" fillId="0" borderId="21" xfId="0" applyNumberFormat="1" applyFont="1" applyFill="1" applyBorder="1" applyAlignment="1">
      <alignment horizontal="left" vertical="center" wrapText="1"/>
    </xf>
    <xf numFmtId="165" fontId="7" fillId="0" borderId="22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7" fillId="0" borderId="6" xfId="0" applyNumberFormat="1" applyFont="1" applyFill="1" applyBorder="1" applyAlignment="1">
      <alignment horizontal="left" vertical="center" wrapText="1"/>
    </xf>
    <xf numFmtId="165" fontId="7" fillId="0" borderId="23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" fontId="17" fillId="0" borderId="15" xfId="0" applyNumberFormat="1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left" vertical="top" wrapText="1"/>
    </xf>
    <xf numFmtId="166" fontId="4" fillId="0" borderId="15" xfId="2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167" fontId="13" fillId="0" borderId="15" xfId="0" applyNumberFormat="1" applyFont="1" applyFill="1" applyBorder="1" applyAlignment="1">
      <alignment horizontal="right" vertical="top" wrapText="1"/>
    </xf>
    <xf numFmtId="0" fontId="18" fillId="2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top" wrapText="1"/>
    </xf>
    <xf numFmtId="165" fontId="4" fillId="0" borderId="13" xfId="0" applyNumberFormat="1" applyFont="1" applyFill="1" applyBorder="1" applyAlignment="1">
      <alignment horizontal="center" vertical="top" wrapText="1"/>
    </xf>
    <xf numFmtId="165" fontId="4" fillId="0" borderId="14" xfId="0" applyNumberFormat="1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</cellXfs>
  <cellStyles count="4">
    <cellStyle name="Comma" xfId="2" builtinId="3"/>
    <cellStyle name="Comma 2" xfId="3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="90" zoomScaleNormal="90" zoomScaleSheetLayoutView="100" workbookViewId="0">
      <selection activeCell="E10" sqref="E10:G10"/>
    </sheetView>
  </sheetViews>
  <sheetFormatPr defaultRowHeight="16.5" x14ac:dyDescent="0.2"/>
  <cols>
    <col min="1" max="1" width="10" style="7" customWidth="1"/>
    <col min="2" max="2" width="13.33203125" style="7" customWidth="1"/>
    <col min="3" max="3" width="87.6640625" style="7" customWidth="1"/>
    <col min="4" max="4" width="20.5" style="7" hidden="1" customWidth="1"/>
    <col min="5" max="5" width="17.5" style="7" hidden="1" customWidth="1"/>
    <col min="6" max="6" width="17.5" style="7" customWidth="1"/>
    <col min="7" max="7" width="20.83203125" style="7" customWidth="1"/>
    <col min="8" max="8" width="13.33203125" style="7" bestFit="1" customWidth="1"/>
    <col min="9" max="9" width="20.6640625" style="7" customWidth="1"/>
    <col min="10" max="15" width="15.5" style="7" customWidth="1"/>
    <col min="16" max="16384" width="9.33203125" style="7"/>
  </cols>
  <sheetData>
    <row r="1" spans="1:15" ht="21.75" customHeight="1" x14ac:dyDescent="0.25">
      <c r="A1" s="21"/>
      <c r="B1" s="21"/>
      <c r="C1" s="21"/>
      <c r="D1" s="21"/>
      <c r="E1" s="60"/>
      <c r="F1" s="62" t="s">
        <v>29</v>
      </c>
    </row>
    <row r="2" spans="1:15" ht="21.75" customHeight="1" x14ac:dyDescent="0.25">
      <c r="A2" s="21"/>
      <c r="B2" s="21"/>
      <c r="C2" s="21"/>
      <c r="D2" s="21"/>
      <c r="E2" s="60"/>
      <c r="F2" s="63" t="s">
        <v>20</v>
      </c>
    </row>
    <row r="3" spans="1:15" ht="21.75" customHeight="1" x14ac:dyDescent="0.25">
      <c r="A3" s="21"/>
      <c r="B3" s="21"/>
      <c r="C3" s="21"/>
      <c r="D3" s="21"/>
      <c r="E3" s="60"/>
      <c r="F3" s="63" t="s">
        <v>21</v>
      </c>
    </row>
    <row r="4" spans="1:15" ht="21.75" customHeight="1" x14ac:dyDescent="0.25">
      <c r="A4" s="21"/>
      <c r="B4" s="21"/>
      <c r="C4" s="21"/>
      <c r="D4" s="21"/>
      <c r="E4" s="60"/>
      <c r="F4" s="63" t="s">
        <v>22</v>
      </c>
    </row>
    <row r="5" spans="1:15" ht="21.75" customHeight="1" x14ac:dyDescent="0.2">
      <c r="A5" s="21"/>
      <c r="B5" s="21"/>
      <c r="C5" s="21"/>
      <c r="D5" s="21"/>
      <c r="E5" s="21"/>
      <c r="F5" s="21"/>
      <c r="G5" s="18"/>
    </row>
    <row r="6" spans="1:15" ht="48" customHeight="1" x14ac:dyDescent="0.2">
      <c r="A6" s="70" t="s">
        <v>30</v>
      </c>
      <c r="B6" s="70"/>
      <c r="C6" s="70"/>
      <c r="D6" s="70"/>
      <c r="E6" s="70"/>
      <c r="F6" s="70"/>
      <c r="G6" s="70"/>
    </row>
    <row r="7" spans="1:15" x14ac:dyDescent="0.2">
      <c r="A7" s="22"/>
      <c r="B7" s="22"/>
      <c r="C7" s="22"/>
      <c r="D7" s="22"/>
      <c r="E7" s="22"/>
      <c r="F7" s="22"/>
      <c r="G7" s="23" t="s">
        <v>18</v>
      </c>
    </row>
    <row r="8" spans="1:15" ht="33" customHeight="1" x14ac:dyDescent="0.2">
      <c r="A8" s="71" t="s">
        <v>0</v>
      </c>
      <c r="B8" s="72"/>
      <c r="C8" s="73" t="s">
        <v>9</v>
      </c>
      <c r="D8" s="73"/>
      <c r="E8" s="73"/>
      <c r="F8" s="73"/>
      <c r="G8" s="74"/>
    </row>
    <row r="9" spans="1:15" ht="35.25" customHeight="1" x14ac:dyDescent="0.2">
      <c r="A9" s="24" t="s">
        <v>10</v>
      </c>
      <c r="B9" s="25" t="s">
        <v>11</v>
      </c>
      <c r="C9" s="75"/>
      <c r="D9" s="75"/>
      <c r="E9" s="75"/>
      <c r="F9" s="75"/>
      <c r="G9" s="76"/>
    </row>
    <row r="10" spans="1:15" ht="35.25" customHeight="1" x14ac:dyDescent="0.2">
      <c r="A10" s="68"/>
      <c r="B10" s="69"/>
      <c r="C10" s="64"/>
      <c r="D10" s="64"/>
      <c r="E10" s="80" t="s">
        <v>33</v>
      </c>
      <c r="F10" s="81"/>
      <c r="G10" s="82"/>
    </row>
    <row r="11" spans="1:15" ht="77.25" customHeight="1" x14ac:dyDescent="0.2">
      <c r="A11" s="26"/>
      <c r="B11" s="27"/>
      <c r="C11" s="28" t="s">
        <v>6</v>
      </c>
      <c r="D11" s="28" t="s">
        <v>15</v>
      </c>
      <c r="E11" s="66" t="s">
        <v>32</v>
      </c>
      <c r="F11" s="65" t="s">
        <v>16</v>
      </c>
      <c r="G11" s="65" t="s">
        <v>17</v>
      </c>
      <c r="H11" s="17"/>
    </row>
    <row r="12" spans="1:15" s="18" customFormat="1" ht="22.5" customHeight="1" x14ac:dyDescent="0.2">
      <c r="A12" s="29"/>
      <c r="B12" s="30"/>
      <c r="C12" s="31" t="s">
        <v>2</v>
      </c>
      <c r="D12" s="32">
        <f>+D14+D16+D15</f>
        <v>0</v>
      </c>
      <c r="E12" s="32">
        <f t="shared" ref="E12:G12" si="0">+E14+E16+E15</f>
        <v>1179422.3</v>
      </c>
      <c r="F12" s="32">
        <f t="shared" si="0"/>
        <v>1179422.3</v>
      </c>
      <c r="G12" s="32">
        <f t="shared" si="0"/>
        <v>1179422.3</v>
      </c>
      <c r="I12" s="67"/>
    </row>
    <row r="13" spans="1:15" s="18" customFormat="1" x14ac:dyDescent="0.2">
      <c r="A13" s="33"/>
      <c r="B13" s="34"/>
      <c r="C13" s="35" t="s">
        <v>8</v>
      </c>
      <c r="D13" s="36"/>
      <c r="E13" s="36"/>
      <c r="F13" s="36"/>
      <c r="G13" s="32"/>
    </row>
    <row r="14" spans="1:15" s="18" customFormat="1" ht="21.75" customHeight="1" x14ac:dyDescent="0.2">
      <c r="A14" s="33"/>
      <c r="B14" s="34"/>
      <c r="C14" s="31" t="s">
        <v>31</v>
      </c>
      <c r="D14" s="32">
        <v>0</v>
      </c>
      <c r="E14" s="32">
        <v>0</v>
      </c>
      <c r="F14" s="32">
        <v>0</v>
      </c>
      <c r="G14" s="32">
        <v>0</v>
      </c>
    </row>
    <row r="15" spans="1:15" s="18" customFormat="1" ht="21.75" customHeight="1" x14ac:dyDescent="0.2">
      <c r="A15" s="33"/>
      <c r="B15" s="34"/>
      <c r="C15" s="31" t="s">
        <v>19</v>
      </c>
      <c r="D15" s="32">
        <v>0</v>
      </c>
      <c r="E15" s="32">
        <v>0</v>
      </c>
      <c r="F15" s="32">
        <v>0</v>
      </c>
      <c r="G15" s="32">
        <v>0</v>
      </c>
    </row>
    <row r="16" spans="1:15" s="18" customFormat="1" ht="21.75" customHeight="1" x14ac:dyDescent="0.2">
      <c r="A16" s="33"/>
      <c r="B16" s="34"/>
      <c r="C16" s="31" t="s">
        <v>4</v>
      </c>
      <c r="D16" s="32"/>
      <c r="E16" s="32">
        <f>+E34</f>
        <v>1179422.3</v>
      </c>
      <c r="F16" s="32">
        <f>+F34</f>
        <v>1179422.3</v>
      </c>
      <c r="G16" s="32">
        <f>+G34</f>
        <v>1179422.3</v>
      </c>
      <c r="J16" s="19"/>
      <c r="K16" s="19"/>
      <c r="L16" s="19"/>
      <c r="M16" s="19"/>
      <c r="N16" s="19"/>
      <c r="O16" s="19"/>
    </row>
    <row r="17" spans="1:11" s="18" customFormat="1" ht="21.75" customHeight="1" x14ac:dyDescent="0.2">
      <c r="A17" s="33"/>
      <c r="B17" s="34"/>
      <c r="C17" s="31" t="s">
        <v>3</v>
      </c>
      <c r="D17" s="32"/>
      <c r="E17" s="32">
        <f>+E22</f>
        <v>1179422.3</v>
      </c>
      <c r="F17" s="32">
        <f>+F22</f>
        <v>1179422.3</v>
      </c>
      <c r="G17" s="32">
        <f>+G22</f>
        <v>1179422.3</v>
      </c>
      <c r="I17" s="20"/>
    </row>
    <row r="18" spans="1:11" s="18" customFormat="1" ht="21.75" customHeight="1" x14ac:dyDescent="0.2">
      <c r="A18" s="33"/>
      <c r="B18" s="34"/>
      <c r="C18" s="31" t="s">
        <v>5</v>
      </c>
      <c r="D18" s="32">
        <f>D17-D12</f>
        <v>0</v>
      </c>
      <c r="E18" s="32">
        <f t="shared" ref="E18:G18" si="1">E17-E12</f>
        <v>0</v>
      </c>
      <c r="F18" s="32">
        <f t="shared" si="1"/>
        <v>0</v>
      </c>
      <c r="G18" s="32">
        <f t="shared" si="1"/>
        <v>0</v>
      </c>
      <c r="H18" s="20"/>
      <c r="I18" s="20"/>
      <c r="J18" s="20"/>
      <c r="K18" s="20"/>
    </row>
    <row r="19" spans="1:11" s="18" customFormat="1" ht="24" customHeight="1" x14ac:dyDescent="0.2">
      <c r="A19" s="33"/>
      <c r="B19" s="34"/>
      <c r="C19" s="31" t="s">
        <v>7</v>
      </c>
      <c r="D19" s="32">
        <f>+D17-D12</f>
        <v>0</v>
      </c>
      <c r="E19" s="32">
        <f>+E17-E12</f>
        <v>0</v>
      </c>
      <c r="F19" s="32">
        <f>+F17-F12</f>
        <v>0</v>
      </c>
      <c r="G19" s="32">
        <f>+G17-G12</f>
        <v>0</v>
      </c>
    </row>
    <row r="20" spans="1:11" s="18" customFormat="1" x14ac:dyDescent="0.2">
      <c r="A20" s="37"/>
      <c r="B20" s="38"/>
      <c r="C20" s="39"/>
      <c r="D20" s="40"/>
      <c r="E20" s="40"/>
      <c r="F20" s="40"/>
      <c r="G20" s="41"/>
    </row>
    <row r="21" spans="1:11" s="18" customFormat="1" ht="18.95" customHeight="1" x14ac:dyDescent="0.2">
      <c r="A21" s="77" t="s">
        <v>1</v>
      </c>
      <c r="B21" s="78"/>
      <c r="C21" s="78"/>
      <c r="D21" s="78"/>
      <c r="E21" s="78"/>
      <c r="F21" s="78"/>
      <c r="G21" s="79"/>
    </row>
    <row r="22" spans="1:11" s="2" customFormat="1" x14ac:dyDescent="0.2">
      <c r="A22" s="9">
        <v>9001</v>
      </c>
      <c r="B22" s="10"/>
      <c r="C22" s="1" t="s">
        <v>23</v>
      </c>
      <c r="D22" s="61">
        <f>D24</f>
        <v>0</v>
      </c>
      <c r="E22" s="61">
        <f>E24</f>
        <v>1179422.3</v>
      </c>
      <c r="F22" s="61">
        <f>F24</f>
        <v>1179422.3</v>
      </c>
      <c r="G22" s="61">
        <f>G24</f>
        <v>1179422.3</v>
      </c>
    </row>
    <row r="23" spans="1:11" ht="14.25" customHeight="1" x14ac:dyDescent="0.2">
      <c r="A23" s="12"/>
      <c r="B23" s="12"/>
      <c r="C23" s="3" t="s">
        <v>12</v>
      </c>
      <c r="D23" s="4"/>
      <c r="E23" s="5"/>
      <c r="F23" s="5"/>
      <c r="G23" s="6"/>
    </row>
    <row r="24" spans="1:11" x14ac:dyDescent="0.2">
      <c r="A24" s="13"/>
      <c r="B24" s="57">
        <v>31001</v>
      </c>
      <c r="C24" s="58" t="s">
        <v>24</v>
      </c>
      <c r="D24" s="59"/>
      <c r="E24" s="59">
        <f>+E28</f>
        <v>1179422.3</v>
      </c>
      <c r="F24" s="59">
        <f>+F28</f>
        <v>1179422.3</v>
      </c>
      <c r="G24" s="59">
        <f>+G28</f>
        <v>1179422.3</v>
      </c>
    </row>
    <row r="25" spans="1:11" ht="15" customHeight="1" x14ac:dyDescent="0.2">
      <c r="A25" s="13"/>
      <c r="B25" s="11"/>
      <c r="C25" s="3" t="s">
        <v>13</v>
      </c>
      <c r="D25" s="4"/>
      <c r="E25" s="5"/>
      <c r="F25" s="5"/>
      <c r="G25" s="6"/>
    </row>
    <row r="26" spans="1:11" ht="18.75" customHeight="1" x14ac:dyDescent="0.2">
      <c r="A26" s="13"/>
      <c r="B26" s="13"/>
      <c r="C26" s="14" t="s">
        <v>1</v>
      </c>
      <c r="D26" s="15"/>
      <c r="E26" s="8"/>
      <c r="F26" s="8"/>
      <c r="G26" s="8"/>
    </row>
    <row r="27" spans="1:11" ht="40.5" customHeight="1" x14ac:dyDescent="0.2">
      <c r="A27" s="13"/>
      <c r="B27" s="13"/>
      <c r="C27" s="3" t="s">
        <v>14</v>
      </c>
      <c r="D27" s="4"/>
      <c r="E27" s="5"/>
      <c r="F27" s="5"/>
      <c r="G27" s="6"/>
    </row>
    <row r="28" spans="1:11" ht="18.75" customHeight="1" x14ac:dyDescent="0.2">
      <c r="A28" s="13"/>
      <c r="B28" s="13"/>
      <c r="C28" s="3" t="s">
        <v>25</v>
      </c>
      <c r="D28" s="16"/>
      <c r="E28" s="16">
        <f t="shared" ref="E28:G29" si="2">+E29</f>
        <v>1179422.3</v>
      </c>
      <c r="F28" s="16">
        <f t="shared" si="2"/>
        <v>1179422.3</v>
      </c>
      <c r="G28" s="16">
        <f t="shared" si="2"/>
        <v>1179422.3</v>
      </c>
    </row>
    <row r="29" spans="1:11" ht="18.75" customHeight="1" x14ac:dyDescent="0.2">
      <c r="A29" s="13"/>
      <c r="B29" s="13"/>
      <c r="C29" s="42" t="s">
        <v>26</v>
      </c>
      <c r="D29" s="16"/>
      <c r="E29" s="16">
        <f t="shared" si="2"/>
        <v>1179422.3</v>
      </c>
      <c r="F29" s="16">
        <f t="shared" si="2"/>
        <v>1179422.3</v>
      </c>
      <c r="G29" s="16">
        <f t="shared" si="2"/>
        <v>1179422.3</v>
      </c>
    </row>
    <row r="30" spans="1:11" ht="18.75" customHeight="1" x14ac:dyDescent="0.2">
      <c r="A30" s="13"/>
      <c r="B30" s="13"/>
      <c r="C30" s="43" t="s">
        <v>27</v>
      </c>
      <c r="D30" s="16">
        <f>D31</f>
        <v>0</v>
      </c>
      <c r="E30" s="16">
        <f t="shared" ref="E30:G30" si="3">E31</f>
        <v>1179422.3</v>
      </c>
      <c r="F30" s="16">
        <f t="shared" si="3"/>
        <v>1179422.3</v>
      </c>
      <c r="G30" s="16">
        <f t="shared" si="3"/>
        <v>1179422.3</v>
      </c>
    </row>
    <row r="31" spans="1:11" ht="18.75" customHeight="1" x14ac:dyDescent="0.2">
      <c r="A31" s="13"/>
      <c r="B31" s="13"/>
      <c r="C31" s="43" t="s">
        <v>28</v>
      </c>
      <c r="D31" s="16"/>
      <c r="E31" s="16">
        <v>1179422.3</v>
      </c>
      <c r="F31" s="16">
        <v>1179422.3</v>
      </c>
      <c r="G31" s="16">
        <v>1179422.3</v>
      </c>
    </row>
    <row r="32" spans="1:11" s="18" customFormat="1" ht="24.75" customHeight="1" x14ac:dyDescent="0.2">
      <c r="A32" s="44"/>
      <c r="B32" s="45"/>
      <c r="C32" s="54" t="s">
        <v>2</v>
      </c>
      <c r="D32" s="46">
        <f>D34</f>
        <v>0</v>
      </c>
      <c r="E32" s="46">
        <f>E34</f>
        <v>1179422.3</v>
      </c>
      <c r="F32" s="46">
        <f>F34</f>
        <v>1179422.3</v>
      </c>
      <c r="G32" s="46">
        <f>G34</f>
        <v>1179422.3</v>
      </c>
    </row>
    <row r="33" spans="1:7" s="18" customFormat="1" ht="18.75" customHeight="1" x14ac:dyDescent="0.2">
      <c r="A33" s="47"/>
      <c r="B33" s="48"/>
      <c r="C33" s="55" t="s">
        <v>8</v>
      </c>
      <c r="D33" s="56"/>
      <c r="E33" s="56"/>
      <c r="F33" s="56"/>
      <c r="G33" s="46"/>
    </row>
    <row r="34" spans="1:7" ht="23.25" customHeight="1" x14ac:dyDescent="0.2">
      <c r="A34" s="49"/>
      <c r="B34" s="50"/>
      <c r="C34" s="54" t="s">
        <v>4</v>
      </c>
      <c r="D34" s="51"/>
      <c r="E34" s="51">
        <v>1179422.3</v>
      </c>
      <c r="F34" s="51">
        <v>1179422.3</v>
      </c>
      <c r="G34" s="51">
        <v>1179422.3</v>
      </c>
    </row>
    <row r="35" spans="1:7" ht="20.25" customHeight="1" x14ac:dyDescent="0.2">
      <c r="A35" s="49"/>
      <c r="B35" s="50"/>
      <c r="C35" s="54" t="s">
        <v>5</v>
      </c>
      <c r="D35" s="32">
        <f>D32-D34</f>
        <v>0</v>
      </c>
      <c r="E35" s="32">
        <f t="shared" ref="E35:G35" si="4">E32-E34</f>
        <v>0</v>
      </c>
      <c r="F35" s="32">
        <f t="shared" si="4"/>
        <v>0</v>
      </c>
      <c r="G35" s="32">
        <f t="shared" si="4"/>
        <v>0</v>
      </c>
    </row>
    <row r="36" spans="1:7" ht="22.5" customHeight="1" x14ac:dyDescent="0.2">
      <c r="A36" s="52"/>
      <c r="B36" s="53"/>
      <c r="C36" s="54" t="s">
        <v>7</v>
      </c>
      <c r="D36" s="32">
        <v>0</v>
      </c>
      <c r="E36" s="32">
        <v>0</v>
      </c>
      <c r="F36" s="32">
        <v>0</v>
      </c>
      <c r="G36" s="32">
        <v>0</v>
      </c>
    </row>
  </sheetData>
  <autoFilter ref="C1:C36"/>
  <mergeCells count="5">
    <mergeCell ref="A6:G6"/>
    <mergeCell ref="A8:B8"/>
    <mergeCell ref="C8:G9"/>
    <mergeCell ref="A21:G21"/>
    <mergeCell ref="E10:G10"/>
  </mergeCells>
  <conditionalFormatting sqref="E11:G11">
    <cfRule type="duplicateValues" dxfId="0" priority="1"/>
  </conditionalFormatting>
  <pageMargins left="0.39370078740157483" right="0.23622047244094491" top="0.47244094488188981" bottom="0.51181102362204722" header="0.31496062992125984" footer="0.31496062992125984"/>
  <pageSetup paperSize="9" scale="94" firstPageNumber="1233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lastModifiedBy>Yelena Petrosyan</cp:lastModifiedBy>
  <cp:lastPrinted>2019-05-31T11:53:37Z</cp:lastPrinted>
  <dcterms:created xsi:type="dcterms:W3CDTF">2018-09-30T11:43:43Z</dcterms:created>
  <dcterms:modified xsi:type="dcterms:W3CDTF">2019-06-25T06:19:57Z</dcterms:modified>
  <cp:keywords>Mulberry 2.0</cp:keywords>
</cp:coreProperties>
</file>