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yelenap\Desktop\կգն10423\"/>
    </mc:Choice>
  </mc:AlternateContent>
  <bookViews>
    <workbookView xWindow="0" yWindow="0" windowWidth="28800" windowHeight="12480" activeTab="5"/>
  </bookViews>
  <sheets>
    <sheet name="Հավելված 1" sheetId="33" r:id="rId1"/>
    <sheet name="Հավելված 2" sheetId="35" r:id="rId2"/>
    <sheet name="Հավելված 3" sheetId="38" r:id="rId3"/>
    <sheet name="Հավելված 4" sheetId="27" r:id="rId4"/>
    <sheet name="Հավելված 5" sheetId="28" r:id="rId5"/>
    <sheet name="Հավելված 6" sheetId="37" r:id="rId6"/>
  </sheets>
  <externalReferences>
    <externalReference r:id="rId7"/>
  </externalReferences>
  <definedNames>
    <definedName name="AgencyCode" localSheetId="0">#REF!</definedName>
    <definedName name="AgencyCode" localSheetId="1">#REF!</definedName>
    <definedName name="AgencyCode" localSheetId="2">#REF!</definedName>
    <definedName name="AgencyCode" localSheetId="5">#REF!</definedName>
    <definedName name="AgencyCode">#REF!</definedName>
    <definedName name="AgencyName" localSheetId="0">#REF!</definedName>
    <definedName name="AgencyName" localSheetId="2">#REF!</definedName>
    <definedName name="AgencyName" localSheetId="5">#REF!</definedName>
    <definedName name="AgencyName">#REF!</definedName>
    <definedName name="Functional1" localSheetId="0">#REF!</definedName>
    <definedName name="Functional1" localSheetId="2">#REF!</definedName>
    <definedName name="Functional1" localSheetId="5">#REF!</definedName>
    <definedName name="Functional1">#REF!</definedName>
    <definedName name="ggg" localSheetId="2">#REF!</definedName>
    <definedName name="ggg" localSheetId="5">#REF!</definedName>
    <definedName name="ggg">#REF!</definedName>
    <definedName name="PANature" localSheetId="0">#REF!</definedName>
    <definedName name="PANature" localSheetId="2">#REF!</definedName>
    <definedName name="PANature" localSheetId="5">#REF!</definedName>
    <definedName name="PANature">#REF!</definedName>
    <definedName name="PAType" localSheetId="0">#REF!</definedName>
    <definedName name="PAType" localSheetId="2">#REF!</definedName>
    <definedName name="PAType" localSheetId="5">#REF!</definedName>
    <definedName name="PAType">#REF!</definedName>
    <definedName name="Performance2" localSheetId="0">#REF!</definedName>
    <definedName name="Performance2" localSheetId="2">#REF!</definedName>
    <definedName name="Performance2" localSheetId="5">#REF!</definedName>
    <definedName name="Performance2">#REF!</definedName>
    <definedName name="PerformanceType" localSheetId="0">#REF!</definedName>
    <definedName name="PerformanceType" localSheetId="2">#REF!</definedName>
    <definedName name="PerformanceType" localSheetId="5">#REF!</definedName>
    <definedName name="PerformanceType">#REF!</definedName>
    <definedName name="_xlnm.Print_Area" localSheetId="0">'Հավելված 1'!$A$1:$I$116</definedName>
    <definedName name="շախմատիստ" localSheetId="2">#REF!</definedName>
    <definedName name="շախմատիստ" localSheetId="5">#REF!</definedName>
    <definedName name="շախմատիստ">#REF!</definedName>
  </definedNames>
  <calcPr calcId="162913"/>
</workbook>
</file>

<file path=xl/calcChain.xml><?xml version="1.0" encoding="utf-8"?>
<calcChain xmlns="http://schemas.openxmlformats.org/spreadsheetml/2006/main">
  <c r="I115" i="33" l="1"/>
  <c r="I114" i="33" s="1"/>
  <c r="I113" i="33" s="1"/>
  <c r="I112" i="33" s="1"/>
  <c r="I110" i="33" s="1"/>
  <c r="H115" i="33"/>
  <c r="H114" i="33" s="1"/>
  <c r="H113" i="33" s="1"/>
  <c r="H112" i="33" s="1"/>
  <c r="H110" i="33" s="1"/>
  <c r="G115" i="33"/>
  <c r="G114" i="33" s="1"/>
  <c r="G113" i="33" s="1"/>
  <c r="G112" i="33" s="1"/>
  <c r="G110" i="33" s="1"/>
  <c r="G108" i="33"/>
  <c r="G107" i="33" s="1"/>
  <c r="G106" i="33" s="1"/>
  <c r="G105" i="33" s="1"/>
  <c r="G103" i="33" s="1"/>
  <c r="I97" i="33"/>
  <c r="I96" i="33" s="1"/>
  <c r="I95" i="33" s="1"/>
  <c r="I94" i="33" s="1"/>
  <c r="I92" i="33" s="1"/>
  <c r="H97" i="33"/>
  <c r="H96" i="33" s="1"/>
  <c r="H95" i="33" s="1"/>
  <c r="H94" i="33" s="1"/>
  <c r="H92" i="33" s="1"/>
  <c r="G96" i="33"/>
  <c r="G95" i="33" s="1"/>
  <c r="G94" i="33" s="1"/>
  <c r="G92" i="33" s="1"/>
  <c r="G97" i="33"/>
  <c r="G90" i="33"/>
  <c r="G89" i="33" s="1"/>
  <c r="G88" i="33" s="1"/>
  <c r="G87" i="33" s="1"/>
  <c r="G85" i="33" s="1"/>
  <c r="H81" i="33"/>
  <c r="H80" i="33" s="1"/>
  <c r="H79" i="33" s="1"/>
  <c r="H78" i="33" s="1"/>
  <c r="H76" i="33" s="1"/>
  <c r="H74" i="33" s="1"/>
  <c r="I81" i="33"/>
  <c r="I80" i="33" s="1"/>
  <c r="I79" i="33" s="1"/>
  <c r="I78" i="33" s="1"/>
  <c r="I76" i="33" s="1"/>
  <c r="I74" i="33" s="1"/>
  <c r="G81" i="33"/>
  <c r="G80" i="33" s="1"/>
  <c r="G79" i="33" s="1"/>
  <c r="G78" i="33" s="1"/>
  <c r="G76" i="33" s="1"/>
  <c r="G74" i="33" s="1"/>
  <c r="H68" i="33"/>
  <c r="H67" i="33" s="1"/>
  <c r="H66" i="33" s="1"/>
  <c r="H65" i="33" s="1"/>
  <c r="H63" i="33" s="1"/>
  <c r="I68" i="33"/>
  <c r="I67" i="33" s="1"/>
  <c r="I66" i="33" s="1"/>
  <c r="I65" i="33" s="1"/>
  <c r="I63" i="33" s="1"/>
  <c r="G68" i="33"/>
  <c r="G67" i="33" s="1"/>
  <c r="G66" i="33" s="1"/>
  <c r="G65" i="33" s="1"/>
  <c r="G63" i="33" s="1"/>
  <c r="I61" i="33"/>
  <c r="I60" i="33" s="1"/>
  <c r="I59" i="33" s="1"/>
  <c r="I58" i="33" s="1"/>
  <c r="I56" i="33" s="1"/>
  <c r="H61" i="33"/>
  <c r="H60" i="33" s="1"/>
  <c r="H59" i="33" s="1"/>
  <c r="H58" i="33" s="1"/>
  <c r="H56" i="33" s="1"/>
  <c r="G61" i="33"/>
  <c r="G60" i="33" s="1"/>
  <c r="G59" i="33" s="1"/>
  <c r="G58" i="33" s="1"/>
  <c r="G56" i="33" s="1"/>
  <c r="H52" i="33" l="1"/>
  <c r="H51" i="33"/>
  <c r="H50" i="33" s="1"/>
  <c r="H49" i="33" s="1"/>
  <c r="H48" i="33" s="1"/>
  <c r="H47" i="33" s="1"/>
  <c r="H45" i="33" s="1"/>
  <c r="I52" i="33"/>
  <c r="I51" i="33" s="1"/>
  <c r="I50" i="33" s="1"/>
  <c r="I49" i="33" s="1"/>
  <c r="I48" i="33" s="1"/>
  <c r="I47" i="33" s="1"/>
  <c r="I45" i="33" s="1"/>
  <c r="G52" i="33"/>
  <c r="G51" i="33" s="1"/>
  <c r="G50" i="33" s="1"/>
  <c r="G49" i="33" s="1"/>
  <c r="G48" i="33" s="1"/>
  <c r="G47" i="33" s="1"/>
  <c r="G45" i="33" s="1"/>
  <c r="G37" i="33"/>
  <c r="G36" i="33" s="1"/>
  <c r="G35" i="33" s="1"/>
  <c r="G34" i="33" s="1"/>
  <c r="G32" i="33" s="1"/>
  <c r="G30" i="33" s="1"/>
  <c r="G28" i="33" s="1"/>
  <c r="G26" i="33"/>
  <c r="G25" i="33" s="1"/>
  <c r="G24" i="33" s="1"/>
  <c r="G23" i="33" s="1"/>
  <c r="G21" i="33" s="1"/>
  <c r="G18" i="33" l="1"/>
  <c r="G19" i="33"/>
  <c r="G16" i="33"/>
  <c r="H90" i="33"/>
  <c r="H89" i="33" s="1"/>
  <c r="H88" i="33" s="1"/>
  <c r="H87" i="33" s="1"/>
  <c r="H85" i="33" s="1"/>
  <c r="H108" i="33"/>
  <c r="H107" i="33" s="1"/>
  <c r="H106" i="33" s="1"/>
  <c r="H105" i="33" s="1"/>
  <c r="H103" i="33" s="1"/>
  <c r="I108" i="33"/>
  <c r="I107" i="33" s="1"/>
  <c r="I106" i="33" s="1"/>
  <c r="I105" i="33" s="1"/>
  <c r="I103" i="33" s="1"/>
  <c r="I90" i="33"/>
  <c r="I89" i="33" s="1"/>
  <c r="I88" i="33" s="1"/>
  <c r="I87" i="33" s="1"/>
  <c r="I85" i="33" s="1"/>
  <c r="I26" i="33" l="1"/>
  <c r="I25" i="33" s="1"/>
  <c r="I24" i="33" s="1"/>
  <c r="I23" i="33" s="1"/>
  <c r="I21" i="33" s="1"/>
  <c r="I37" i="33"/>
  <c r="I36" i="33" s="1"/>
  <c r="I35" i="33" s="1"/>
  <c r="I34" i="33" s="1"/>
  <c r="I32" i="33" s="1"/>
  <c r="I30" i="33" s="1"/>
  <c r="I28" i="33" s="1"/>
  <c r="H37" i="33"/>
  <c r="H36" i="33" s="1"/>
  <c r="H35" i="33" s="1"/>
  <c r="H34" i="33" s="1"/>
  <c r="H32" i="33" s="1"/>
  <c r="H30" i="33" s="1"/>
  <c r="H28" i="33" s="1"/>
  <c r="H54" i="33"/>
  <c r="I54" i="33"/>
  <c r="H83" i="33"/>
  <c r="H72" i="33" s="1"/>
  <c r="I83" i="33"/>
  <c r="I72" i="33" s="1"/>
  <c r="H99" i="33"/>
  <c r="I99" i="33"/>
  <c r="G99" i="33"/>
  <c r="I18" i="33" l="1"/>
  <c r="I19" i="33"/>
  <c r="I16" i="33"/>
  <c r="I14" i="33" s="1"/>
  <c r="I12" i="33" s="1"/>
  <c r="I10" i="33" l="1"/>
  <c r="I70" i="33" l="1"/>
  <c r="H70" i="33"/>
  <c r="I41" i="33" l="1"/>
  <c r="I39" i="33" s="1"/>
  <c r="I9" i="33" s="1"/>
  <c r="H41" i="33"/>
  <c r="H39" i="33" s="1"/>
  <c r="I101" i="33" l="1"/>
  <c r="I43" i="33" s="1"/>
  <c r="H101" i="33"/>
  <c r="H43" i="33" s="1"/>
  <c r="G101" i="33"/>
  <c r="G83" i="33"/>
  <c r="G72" i="33" s="1"/>
  <c r="G70" i="33" s="1"/>
  <c r="G54" i="33"/>
  <c r="G43" i="33" l="1"/>
  <c r="G41" i="33"/>
  <c r="G39" i="33" s="1"/>
  <c r="D105" i="27" l="1"/>
  <c r="D94" i="27"/>
  <c r="D83" i="27"/>
  <c r="H26" i="33" l="1"/>
  <c r="H25" i="33" s="1"/>
  <c r="H24" i="33" s="1"/>
  <c r="H23" i="33" s="1"/>
  <c r="H21" i="33" s="1"/>
  <c r="H18" i="33" l="1"/>
  <c r="H19" i="33"/>
  <c r="H16" i="33"/>
  <c r="H14" i="33" s="1"/>
  <c r="H12" i="33" s="1"/>
  <c r="H9" i="33" s="1"/>
  <c r="H10" i="33" s="1"/>
  <c r="G14" i="33"/>
  <c r="G12" i="33" s="1"/>
  <c r="G9" i="33" s="1"/>
  <c r="G10" i="33" s="1"/>
  <c r="E12" i="35" l="1"/>
  <c r="E10" i="35" l="1"/>
</calcChain>
</file>

<file path=xl/sharedStrings.xml><?xml version="1.0" encoding="utf-8"?>
<sst xmlns="http://schemas.openxmlformats.org/spreadsheetml/2006/main" count="604" uniqueCount="158">
  <si>
    <t>Արդյունքի չափորոշիչներ</t>
  </si>
  <si>
    <t>Ծրագրի դասիչը</t>
  </si>
  <si>
    <t>Ծրագրի անվանումը</t>
  </si>
  <si>
    <t>Ծրագրի միջոցառումները</t>
  </si>
  <si>
    <t>Ծրագրի դասիչը՝</t>
  </si>
  <si>
    <t xml:space="preserve">ՀՀ կառավարության  2019 թվականի </t>
  </si>
  <si>
    <t>Միջոցառման դասիչը՝</t>
  </si>
  <si>
    <t>Միջոցառման անվանումը՝</t>
  </si>
  <si>
    <t>Միջոցառման տեսակը՝</t>
  </si>
  <si>
    <t>Միջոցառման վրա կատարվող ծախսը (հազար դրամ)</t>
  </si>
  <si>
    <t>______________ ի    ___Ն որոշման</t>
  </si>
  <si>
    <t>Նկարագրությունը՝</t>
  </si>
  <si>
    <t>ՄԱՍ 2. ՊԵՏԱԿԱՆ ՄԱՐՄՆԻ ԳԾՈՎ ԱՐԴՅՈՒՆՔԱՅԻՆ (ԿԱՏԱՐՈՂԱԿԱՆ) ՑՈՒՑԱՆԻՇՆԵՐԸ</t>
  </si>
  <si>
    <t xml:space="preserve"> Առաջին կիսամյակ </t>
  </si>
  <si>
    <t xml:space="preserve"> Ինն ամիս </t>
  </si>
  <si>
    <t xml:space="preserve"> Տարի </t>
  </si>
  <si>
    <t xml:space="preserve">Միջոցառումն իրականացնողի անվանումը </t>
  </si>
  <si>
    <t>ՄԱՍ 1. ՊԵՏԱԿԱՆ ՄԱՐՄՆԻ ԳԾՈՎ ԱՐԴՅՈՒՆՔԱՅԻՆ (ԿԱՏԱՐՈՂԱԿԱՆ) ՑՈՒՑԱՆԻՇՆԵՐԸ</t>
  </si>
  <si>
    <t xml:space="preserve"> Ծառայությունների մատուցում </t>
  </si>
  <si>
    <t>Հավելված 3</t>
  </si>
  <si>
    <t xml:space="preserve"> Ծրագրային դասիչը</t>
  </si>
  <si>
    <t xml:space="preserve"> Ծրագիր</t>
  </si>
  <si>
    <t xml:space="preserve"> Միջոցառում</t>
  </si>
  <si>
    <t>Հավելված 4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</si>
  <si>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</si>
  <si>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ԸՆԴԱՄԵՆԸ</t>
  </si>
  <si>
    <t xml:space="preserve"> այդ թվում`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</si>
  <si>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</si>
  <si>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</si>
  <si>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</si>
  <si>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</si>
  <si>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Գործառական դասիչը</t>
  </si>
  <si>
    <t xml:space="preserve"> Բաժին</t>
  </si>
  <si>
    <t xml:space="preserve"> Խումբ</t>
  </si>
  <si>
    <t xml:space="preserve"> Դաս</t>
  </si>
  <si>
    <t xml:space="preserve"> 01</t>
  </si>
  <si>
    <t>02</t>
  </si>
  <si>
    <t>Ցուցանիշների փոփոխությունը (ավելացումները նշված են դրական նշանով, իսկ նվազեցումները` փակագծերում)</t>
  </si>
  <si>
    <t>Ցուցանիշների փոփոխությունը (նվազեցումները նշված են  փակագծերում)</t>
  </si>
  <si>
    <t>Հանրակրթության ծրագիր</t>
  </si>
  <si>
    <t>Պարտադիր կրթության երրորդ մակարդակում սովորողների ընդգրկվածության, գրագիտության և համակողմանի զարգացման բարձր մակարդակի ապահովում</t>
  </si>
  <si>
    <t>09</t>
  </si>
  <si>
    <t>06</t>
  </si>
  <si>
    <t>ԿՐԹՈՒԹՅՈՒՆ</t>
  </si>
  <si>
    <t>Կրթությանը տրամադրվող օժանդակ ծառայություններ</t>
  </si>
  <si>
    <t>ՀՀ կրթության և գիտության նախարարություն</t>
  </si>
  <si>
    <t>Միջնակարգ ընդհանուր կրթություն</t>
  </si>
  <si>
    <t>Միջնակարգ (լրիվ) ընդհանուր կրթություն</t>
  </si>
  <si>
    <t>ՍՈՒԲՍԻԴԻԱՆԵՐ</t>
  </si>
  <si>
    <t>Սուբսիդիաներ պետական կազմակերպություններին</t>
  </si>
  <si>
    <t>Սուբսիդիաներ ոչ ֆինանսական պետական կազմակերպություններին</t>
  </si>
  <si>
    <t>ՀՀ  կրթության և գիտության նախարարություն</t>
  </si>
  <si>
    <t>Գիտելիքների ստուգման արդյունքում սովորողների միջին գնահատականը</t>
  </si>
  <si>
    <t xml:space="preserve">ՀՀ  կրթության և գիտության նախարարություն </t>
  </si>
  <si>
    <t xml:space="preserve">ՀԱՅԱՍՏԱՆԻ ՀԱՆՐԱՊԵՏՈՒԹՅԱՆ ԿԱՌԱՎԱՐՈՒԹՅԱՆ 2018ԹՎԱԿԱՆԻ ԴԵԿՏԵՄԲԵՐԻ 27-Ի ԹԻՎ 1515-Ն ՈՐՈՇՄԱՆ N 11 ՀԱՎԵԼՎԱԾԻ  11.16 ԱՂՅՈՒՍԱԿՈՒՄ ԿԱՏԱՐՎՈՂ ՓՈՓՈԽՈՒԹՅՈՒՆՆԵՐԸ ԵՎ ԼՐԱՑՈՒՄՆԵՐԸ </t>
  </si>
  <si>
    <t>հազ. դրամ</t>
  </si>
  <si>
    <t>Մանկավարժահոգեբանական աջակցության ծառայություններ և կրթության առանձնահատուկ պայմանների կարիք ունեցող երեխաների կրթության  կազմակերպմանն օժանդակող միջոցառումներ</t>
  </si>
  <si>
    <t>ԴՐԱՄԱՇՆՈՐՀՆԵՐ</t>
  </si>
  <si>
    <t>Ընթացիկ դրամաշնորհներ պետական հատվածի այլ մակարդակներին</t>
  </si>
  <si>
    <t>Ընթացիկ դրամաշնորհներ պետական և համայնքային ոչ առևտրային</t>
  </si>
  <si>
    <t>Հիմնական հատուկ հանրակրթություն</t>
  </si>
  <si>
    <t>Միջնակարգ հատուկ հանրակրթություն</t>
  </si>
  <si>
    <t>Երեխաների առանձնահատուկ պայմանների կարիքի բացահայտում և գնահատում, կրթության աջակցության ծառայությունների իրականացում և կրթության կազմակերպման համար նախատեսված ծրագրերի, ձեռնարկների, ուսումնական այլ նյութերի մշակում, հրատարակում և ձեռքբերում</t>
  </si>
  <si>
    <t>Պարտադիր կրթության երկրորդ մակարդակում սովորողների ընդգրկվածության և գրագիտության ապահովում</t>
  </si>
  <si>
    <t>Միջնակարգ հատուկ կրթություն</t>
  </si>
  <si>
    <t>Մասնագիտացված կազմակերպություններ</t>
  </si>
  <si>
    <t>Կրթության առանձնահատուկ պայմանների կարիքի բացահայտման համար գնահատվող երեխաների թիվ, երեխա</t>
  </si>
  <si>
    <t>Մանկավարժահոգեբանական աջակցության կենտրոնների թիվ, հատ</t>
  </si>
  <si>
    <t>Մանկավարժահոգեբանական աջակցության ծառայություններ ստացող երեխաների թիվ, երեխա</t>
  </si>
  <si>
    <t>Կրթության առանձնահատուկ պպայմանների կարիք ունեցող երեխաների կրթության կազմակերպման համար նյութերի մշակում, հրատարակում և ձեռքբերում /անվանաքանակ/</t>
  </si>
  <si>
    <t>ՀՀ կրթության և գիտության նախարարության, ՀՀ մարզպետարանների, Երևանի քաղաքապետարանի ենթակայության հատուկ ուսումնական հաստատություններ</t>
  </si>
  <si>
    <t>Սովորողների թիվը, մարդ</t>
  </si>
  <si>
    <t xml:space="preserve">Ծառայությունների մատուցում </t>
  </si>
  <si>
    <t>ՀՀ ԿԳՆ ենթակայության հատուկ կրթություն իրականացնող ուսումնական հաստատություններ</t>
  </si>
  <si>
    <t>01</t>
  </si>
  <si>
    <t>Տարրական հատուկ հանրակրթություն</t>
  </si>
  <si>
    <t>Տարրական ընդհանուր կրթություն</t>
  </si>
  <si>
    <t>Պարտադիր կրթության առաջին մակարդակում սովորողների ընդգրկվածության և գրագիտության ապահովում</t>
  </si>
  <si>
    <t>Կրթության և գիտության ոլորտի այլ միջոցառումներ</t>
  </si>
  <si>
    <t>Կրթության որակի ապահովում</t>
  </si>
  <si>
    <t>ՀՀ կառավարություն</t>
  </si>
  <si>
    <t>ԾԱՌԱՅՈՒԹՅՈՒՆՆԵՐԻ ԵՎ ԱՊՐԱՆՔՆԵՐԻ ՁԵՌՔԲԵՐՈՒՄ</t>
  </si>
  <si>
    <t>Պայմանագրային այլ ծառայությունների ձեռքբերում</t>
  </si>
  <si>
    <t>Ընդհանուր բնույթի այլ ծառայություններ</t>
  </si>
  <si>
    <t>«Գնումների մասին» ՀՀ օրենքի համաձայն ընտրված կազմակերպություն</t>
  </si>
  <si>
    <t>ՀՀ  կառավարություն</t>
  </si>
  <si>
    <t>Տարի</t>
  </si>
  <si>
    <t>Ցուցանիշների փոփոխությունները (ավելացումները նշված են դրական նշանով, իսկ նվազեցումները` փակագծերում)</t>
  </si>
  <si>
    <t>Միջոցառումները կատարող պետական մարմինների և դրամաշնորհ ստացող տնտեսվարող սուբյեկտների անվանումները</t>
  </si>
  <si>
    <t xml:space="preserve"> Բյուջետային հատկացումների գլխավոր կարգադրիչների, ծրագրերի, միջոցառումների, ծախսային ուղղությունների անվանումները</t>
  </si>
  <si>
    <t>/հազար դրամներով/</t>
  </si>
  <si>
    <t>«Երևանի թիվ 12 հատուկ դպրոց» ՊՈԱԿ</t>
  </si>
  <si>
    <t>«Երևանի հենաշարժողական համակարգի խախտումներ ունեցող երեխաների թիվ 17 հատուկ դպրոց» ՊՈԱԿ</t>
  </si>
  <si>
    <t>«Երևանի թիվ 16 հատուկ դպրոց» ՊՈԱԿ</t>
  </si>
  <si>
    <t>«Երևանի մտավոր թերզարգացում ունեցող երեխաների թիվ 11 հատուկ (օժանդակ) դպրոց» ՊՈԱԿ</t>
  </si>
  <si>
    <t>Նախադպրոցական և տարրական ընդհանուր կրթություն</t>
  </si>
  <si>
    <t>Հավելված 2</t>
  </si>
  <si>
    <t>Հավելված 5</t>
  </si>
  <si>
    <t xml:space="preserve">ՀԱՅԱՍՏԱՆԻ ՀԱՆՐԱՊԵՏՈՒԹՅԱՆ ԿԱՌԱՎԱՐՈՒԹՅԱՆ 2018ԹՎԱԿԱՆԻ ԴԵԿՏԵՄԲԵՐԻ 27-Ի ԹԻՎ 1515-Ն ՈՐՈՇՄԱՆ N 5  ՀԱՎԵԼՎԱԾԻ  N 8  ԱՂՅՈՒՍԱԿՈՒՄ ԿԱՏԱՐՎՈՂ ՓՈՓՈԽՈՒԹՅՈՒՆՆԵՐԸ ԵՎ ԼՐԱՑՈՒՄՆԵՐԸ </t>
  </si>
  <si>
    <t xml:space="preserve">«Երևանի մտավոր թերզարգացում ունեցող երեխաների N2 հատուկ(օժանդակ) դպրոց» ՊՈԱԿ    </t>
  </si>
  <si>
    <t xml:space="preserve">«Երևանի խոսքի ծանր խանգարումներ ունեցող ունեցող երեխաների հատուկ  N8 կրթահամալիր» ՊՈԱԿ    </t>
  </si>
  <si>
    <t xml:space="preserve">«Երևանի մտավոր թերզարգացում ունեցող երեխաների N6 հատուկ(օժանդակ) դպրոց» ՊՈԱԿ    </t>
  </si>
  <si>
    <t>Հիմնական ընդհանուր հանրակրթություն</t>
  </si>
  <si>
    <t>ՀՀ տարածքային կառավարման և զարգացման նախարարություն</t>
  </si>
  <si>
    <t xml:space="preserve">Երևանի քաղաքապետարանի ենթակայության հատուկ կրթություն իրականացնող ուսումնական հաստատություններ </t>
  </si>
  <si>
    <t>Տարրական ընդհանուր հանրակրթություն</t>
  </si>
  <si>
    <t>Գործառական դասիչ</t>
  </si>
  <si>
    <t>Ծրագրային դասիչը</t>
  </si>
  <si>
    <t xml:space="preserve">Բյուջետային հատակացումների գլխավոր կարգադրիչներ, ծրագրերի, միջոցառումների և միջոցառումներն իրականացնող պետական մարմինների անվանումները </t>
  </si>
  <si>
    <t>Բաժին</t>
  </si>
  <si>
    <t>Խումբ</t>
  </si>
  <si>
    <t>Դաս</t>
  </si>
  <si>
    <t>Ծրագիր</t>
  </si>
  <si>
    <t>Միջոցառում</t>
  </si>
  <si>
    <t>Միջնակարգ (լրիվ)  ընդհանուր կրթություն</t>
  </si>
  <si>
    <t>Տարրական ընդահնուր կրթության դասարանների սովորողների թիվը, մարդ</t>
  </si>
  <si>
    <t>Պարտադիր կրթության երկրորդ մակարդակում սովորողների ընդգրկվածության , գրագիտության և համակողմանի զարգացման բարձր մակարդակի ապահովում</t>
  </si>
  <si>
    <t>Հիմնական ընդահնուր կրթության դասարանների սովորողների թիվը, մարդ</t>
  </si>
  <si>
    <t xml:space="preserve">   </t>
  </si>
  <si>
    <t>Համընդհանուր ներառական կրթության համակարգի ներդրում</t>
  </si>
  <si>
    <t>Հավելված 1</t>
  </si>
  <si>
    <t>ՀԱՅԱՍՏԱՆԻ ՀԱՆՐԱՊԵՏՈՒԹՅԱՆ ԿԱՌԱՎԱՐՈՒԹՅԱՆ 2018 ԹՎԱԿԱՆԻ ԴԵԿՏԵՄԲԵՐԻ 27-Ի ԹԻՎ 1515-Ն ՈՐՈՇՄԱՆ N3   ԵՎ N4  ՀԱՎԵԼՎԱԾՈՒՄ  ԿԱՏԱՐՎՈՂ  ՓՈՓՈԽՈՒԹՅՈՒՆՆԵՐԸ ԵՎ ԼՐԱՑՈՒՄՆԵՐԸ</t>
  </si>
  <si>
    <t>ՀՀ ԿԳՆ ենթակայության հանրակրթական ուսումնական հաստատություններ</t>
  </si>
  <si>
    <t>ՀՀ ԿԳՆ ենթակայության հանրակրթական դպրոցներ</t>
  </si>
  <si>
    <t>ՀՀ կրթության և գիտության նախարարության, ՀՀ մարզպետարանների, Երևանի քաղաքապետարանի ենթակայության ուսումնական հաստատություններ</t>
  </si>
  <si>
    <t xml:space="preserve">ՀԱՅԱՍՏԱՆԻ ՀԱՆՐԱՊԵՏՈՒԹՅԱՆ ԿԱՌԱՎԱՐՈՒԹՅԱՆ 2018ԹՎԱԿԱՆԻ ԴԵԿՏԵՄԲԵՐԻ 27-Ի ԹԻՎ 1515-Ն ՈՐՈՇՄԱՆ N11.1 ՀԱՎԵԼՎԱԾԻ  11.1.66, 11.1.16 և 11.1.8 ԱՂՅՈՒՍԱԿՆԵՐՈՒՄ ԿԱՏԱՐՎՈՂ ՓՈՓՈԽՈՒԹՅՈՒՆՆԵՐԸ ԵՎ  ԼՐԱՑՈՒՄՆԵՐԸ </t>
  </si>
  <si>
    <t xml:space="preserve"> ՀՀ  կրթության և գիտության  նախարարություն</t>
  </si>
  <si>
    <t xml:space="preserve"> Բյուջետային հատկացումների գլխավոր կարգադրիչների, ծրագրերի և միջոցառումների անվանումները</t>
  </si>
  <si>
    <t xml:space="preserve"> ՀՀ կրթության և գիտության նախարարություն</t>
  </si>
  <si>
    <t xml:space="preserve"> Ծրագրի անվանումը`</t>
  </si>
  <si>
    <t xml:space="preserve"> Ծրագրի նպատակը`</t>
  </si>
  <si>
    <t>Ընթացիկ աշխատանքների, բարեփոխումների և նոր նախաձեռնությունների միջոցով ֆորմալ և ոչ ֆորմալ կրթության ոլորտում իրականացվող միջոցառումների, մատուցվող ծառայությունների բովանդակության և կազմակերպման որակի շարունակական բարելավում</t>
  </si>
  <si>
    <t xml:space="preserve"> Վերջնական արդյունքի նկարագրությունը`</t>
  </si>
  <si>
    <t>Նախադպրոցականից մինչև հետբուհական կրթության որակի, այն է սովորողների, միջավայրի, ծրագրերի և ուսումնական նյութերի բովանդակության, գործընթացների, ինչպես նաև վերջնաարդյուքների որակի բարելավում ըստ ներպետական և միջազգային ցուցիչների</t>
  </si>
  <si>
    <t>Ծրագրի միջոցառումներ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</si>
  <si>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</si>
  <si>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</si>
  <si>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</si>
  <si>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 xml:space="preserve"> Ծառայությունների մատուցում</t>
  </si>
  <si>
    <t>Յուրաքանչյուր երեխայի համար կրթության մատչելիության, հավասար մասնակցության հնարավորության և որակի ապահովում՝ զարգացման առանձնահատկություններին համապատասխան և անհրաժեշտ պայմանների ստեղծման միջոցով</t>
  </si>
  <si>
    <t>Խոցելի խմբերի երեխաների ընդգրկվածության ապահովում հանրակրթական հաստատություններում</t>
  </si>
  <si>
    <t xml:space="preserve">Ծրագրի անվանումը </t>
  </si>
  <si>
    <t>Ծրագրի նպատակը</t>
  </si>
  <si>
    <t>Ապահովել անվճար և որակյալ հանրակրթություն</t>
  </si>
  <si>
    <t>Վերջնական արդյունքի նկարագրությունը</t>
  </si>
  <si>
    <t>Մտավոր, հոգևոր, ֆիզիկական և սոցիալական ունակությունների համակողմանի ու ներդաշնակ զարգացմամբ, հայրենասիրության, պետականության և մարդասիրության ոգով դաստիարակված, պատշաճ վարքով և վարվելակերպով անձի ձևավորում</t>
  </si>
  <si>
    <t>Միջոցառման նկարագրությունը՝</t>
  </si>
  <si>
    <t>Ծառայությունների մատուցում</t>
  </si>
  <si>
    <t>Հիմնական ընդհանուր կրթություն</t>
  </si>
  <si>
    <t>Տարրական հատուկ կրթություն</t>
  </si>
  <si>
    <t>Հիմնական հատուկ կրթություն</t>
  </si>
  <si>
    <t>Հավելված 6</t>
  </si>
  <si>
    <t>«ՀԱՅԱUՏԱՆԻ ՀԱՆՐԱՊԵՏՈՒԹՅԱՆ 2019 ԹՎԱԿԱՆԻ ՊԵՏԱԿԱՆ ԲՅՈՒՋԵԻ ՄԱUԻՆ» ՀԱՅԱUՏԱՆԻ ՀԱՆՐԱՊԵՏՈՒԹՅԱՆ OՐԵՆՔԻ N 1 ՀԱՎԵԼՎԱԾԻ N 2 ԱՂՅՈՒՍԱԿՈՒՄ ԿԱՏԱՐՎՈՂ ՎԵՐԱԲԱՇԽՈՒՄԸ ԵՎ ՀԱՅԱՍՏԱՆԻ ՀԱՆՐԱՊԵՏՈՒԹՅԱՆ ԿԱՌԱՎԱՐՈՒԹՅԱՆ 2018 ԹՎԱԿԱՆԻ ԴԵԿՏԵՄԲԵՐԻ 27-Ի ԹԻՎ 1515-Ն ՈՐՈՇՄԱՆ N5  ՀԱՎԵԼՎԱԾԻ  N1  ԱՂՅՈՒՍԱԿՈՒՄ ԿԱՏԱՐՎՈՂ ՓՈՓՈԽՈՒԹՅՈՒՆՆԵՐԸ ԵՎ ԼՐԱՑՈՒՄՆԵՐԸ</t>
  </si>
  <si>
    <t>այդ թվում ըստ կատարողների</t>
  </si>
  <si>
    <t>ՀԱՅԱՍՏԱՆԻ ՀԱՆՐԱՊԵՏՈՒԹՅԱՆ ԿԱՌԱՎԱՐՈՒԹՅԱՆ 2018 ԹՎԱԿԱՆԻ ԴԵԿՏԵՄԲԵՐԻ 27-Ի ԹԻՎ 1515-Ն ՈՐՈՇՄԱՆ N9 ՀԱՎԵԼՎԱԾԻ ՑԱՆԿՈՒՄ ԿԱՏԱՐՎՈՂ ՓՈՓՈԽՈՒԹՅՈՒՆՆԵՐԸ ԵՎ ԼՐԱՑՈՒՄՆԵՐԸ</t>
  </si>
  <si>
    <t>Ցուցանիշների փոփոխությունը ավելացումները նշված են  դրական նշանով)</t>
  </si>
  <si>
    <t>Ցուցանիշների փոփոխությունը (ավելացումները նշված են  դրական նշանով))</t>
  </si>
  <si>
    <t>Ցուցանիշների փոփոխությունը (ավելացումները նշված են  դրական նշանով, իսկ նվազեցումները նշված են  փակագծերում)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</si>
</sst>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"/>
    <numFmt numFmtId="165" formatCode="_-* #,##0.00_р_._-;\-* #,##0.00_р_._-;_-* &quot;-&quot;??_р_._-;_-@_-"/>
    <numFmt numFmtId="166" formatCode="0.0_);\(0.0\)"/>
    <numFmt numFmtId="167" formatCode="##,##0.0;\(##,##0.0\);\-"/>
  </numFmts>
  <fonts count="29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i/>
      <sz val="10"/>
      <color theme="1"/>
      <name val="GHEA Grapalat"/>
      <family val="3"/>
    </font>
    <font>
      <b/>
      <sz val="10"/>
      <name val="GHEA Grapalat"/>
      <family val="3"/>
    </font>
    <font>
      <sz val="9"/>
      <color theme="1"/>
      <name val="GHEA Grapalat"/>
      <family val="3"/>
    </font>
    <font>
      <i/>
      <sz val="10"/>
      <name val="GHEA Grapalat"/>
      <family val="3"/>
    </font>
    <font>
      <i/>
      <sz val="10"/>
      <name val="GHEA Grapalat"/>
      <family val="2"/>
    </font>
    <font>
      <sz val="10"/>
      <name val="Arial Armenian"/>
      <family val="2"/>
    </font>
    <font>
      <sz val="10"/>
      <name val="Arial"/>
      <family val="2"/>
      <charset val="204"/>
    </font>
    <font>
      <sz val="10"/>
      <name val="GHEA Grapalat"/>
      <family val="3"/>
    </font>
    <font>
      <b/>
      <sz val="10"/>
      <name val="GHEA Grapalat"/>
      <family val="2"/>
    </font>
    <font>
      <b/>
      <sz val="12"/>
      <name val="GHEA Grapalat"/>
      <family val="3"/>
    </font>
    <font>
      <sz val="11"/>
      <name val="Calibri"/>
      <family val="2"/>
      <charset val="1"/>
      <scheme val="minor"/>
    </font>
    <font>
      <sz val="11"/>
      <name val="GHEA Grapalat"/>
      <family val="3"/>
    </font>
    <font>
      <sz val="10"/>
      <name val="Arial Unicode"/>
      <family val="2"/>
    </font>
    <font>
      <sz val="8"/>
      <name val="GHEA Grapalat"/>
      <family val="2"/>
    </font>
    <font>
      <sz val="11"/>
      <color theme="1"/>
      <name val="GHEA Grapalat"/>
      <family val="3"/>
    </font>
    <font>
      <b/>
      <sz val="9"/>
      <color theme="1"/>
      <name val="GHEA Grapalat"/>
      <family val="3"/>
    </font>
    <font>
      <sz val="10"/>
      <color theme="1"/>
      <name val="Calibri"/>
      <family val="2"/>
      <charset val="1"/>
      <scheme val="minor"/>
    </font>
    <font>
      <b/>
      <sz val="12"/>
      <name val="GHEA Grapala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0" fontId="3" fillId="0" borderId="0"/>
    <xf numFmtId="9" fontId="4" fillId="0" borderId="0" applyFont="0" applyFill="0" applyBorder="0" applyAlignment="0" applyProtection="0"/>
    <xf numFmtId="0" fontId="5" fillId="0" borderId="0"/>
    <xf numFmtId="0" fontId="6" fillId="0" borderId="0">
      <alignment horizontal="left" vertical="top" wrapText="1"/>
    </xf>
    <xf numFmtId="0" fontId="7" fillId="0" borderId="0"/>
    <xf numFmtId="0" fontId="16" fillId="0" borderId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7" fillId="0" borderId="0"/>
    <xf numFmtId="0" fontId="23" fillId="0" borderId="0"/>
    <xf numFmtId="167" fontId="24" fillId="0" borderId="0" applyFill="0" applyBorder="0" applyProtection="0">
      <alignment horizontal="right" vertical="top"/>
    </xf>
    <xf numFmtId="9" fontId="3" fillId="0" borderId="0" applyFont="0" applyFill="0" applyBorder="0" applyAlignment="0" applyProtection="0"/>
    <xf numFmtId="0" fontId="1" fillId="0" borderId="0"/>
  </cellStyleXfs>
  <cellXfs count="254">
    <xf numFmtId="0" fontId="0" fillId="0" borderId="0" xfId="0"/>
    <xf numFmtId="0" fontId="8" fillId="0" borderId="0" xfId="0" applyFont="1"/>
    <xf numFmtId="0" fontId="11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justify"/>
    </xf>
    <xf numFmtId="0" fontId="12" fillId="0" borderId="0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wrapText="1"/>
    </xf>
    <xf numFmtId="0" fontId="8" fillId="2" borderId="4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 wrapText="1"/>
    </xf>
    <xf numFmtId="0" fontId="8" fillId="2" borderId="4" xfId="0" applyFont="1" applyFill="1" applyBorder="1" applyAlignment="1">
      <alignment horizontal="left" vertical="top"/>
    </xf>
    <xf numFmtId="0" fontId="8" fillId="2" borderId="5" xfId="0" applyFont="1" applyFill="1" applyBorder="1" applyAlignment="1">
      <alignment horizontal="left" vertical="top"/>
    </xf>
    <xf numFmtId="0" fontId="8" fillId="2" borderId="2" xfId="0" applyFont="1" applyFill="1" applyBorder="1" applyAlignment="1">
      <alignment vertical="top" wrapText="1"/>
    </xf>
    <xf numFmtId="0" fontId="8" fillId="2" borderId="3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49" fontId="11" fillId="2" borderId="6" xfId="0" applyNumberFormat="1" applyFont="1" applyFill="1" applyBorder="1" applyAlignment="1">
      <alignment wrapText="1"/>
    </xf>
    <xf numFmtId="0" fontId="11" fillId="2" borderId="1" xfId="0" applyFont="1" applyFill="1" applyBorder="1" applyAlignment="1">
      <alignment vertical="center" wrapText="1"/>
    </xf>
    <xf numFmtId="0" fontId="15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1" fontId="11" fillId="2" borderId="1" xfId="5" applyNumberFormat="1" applyFont="1" applyFill="1" applyBorder="1" applyAlignment="1">
      <alignment horizontal="right" wrapText="1"/>
    </xf>
    <xf numFmtId="0" fontId="0" fillId="0" borderId="0" xfId="0" applyAlignment="1">
      <alignment horizontal="left" vertical="top" wrapText="1"/>
    </xf>
    <xf numFmtId="0" fontId="18" fillId="0" borderId="1" xfId="0" applyFont="1" applyBorder="1"/>
    <xf numFmtId="0" fontId="11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/>
    </xf>
    <xf numFmtId="0" fontId="8" fillId="0" borderId="10" xfId="0" applyFont="1" applyBorder="1" applyAlignment="1">
      <alignment horizontal="center" vertical="center" wrapText="1"/>
    </xf>
    <xf numFmtId="0" fontId="8" fillId="2" borderId="0" xfId="0" applyFont="1" applyFill="1"/>
    <xf numFmtId="0" fontId="12" fillId="2" borderId="0" xfId="0" applyFont="1" applyFill="1"/>
    <xf numFmtId="1" fontId="11" fillId="2" borderId="10" xfId="5" applyNumberFormat="1" applyFont="1" applyFill="1" applyBorder="1" applyAlignment="1">
      <alignment horizontal="right" wrapText="1"/>
    </xf>
    <xf numFmtId="0" fontId="14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left" vertical="top" wrapText="1"/>
    </xf>
    <xf numFmtId="0" fontId="8" fillId="0" borderId="0" xfId="0" applyFont="1" applyFill="1"/>
    <xf numFmtId="0" fontId="14" fillId="0" borderId="10" xfId="0" applyFont="1" applyBorder="1" applyAlignment="1">
      <alignment horizontal="left" vertical="top" wrapText="1"/>
    </xf>
    <xf numFmtId="0" fontId="10" fillId="2" borderId="10" xfId="0" applyFont="1" applyFill="1" applyBorder="1" applyAlignment="1">
      <alignment vertical="top" wrapText="1"/>
    </xf>
    <xf numFmtId="0" fontId="15" fillId="0" borderId="10" xfId="0" applyFont="1" applyBorder="1" applyAlignment="1">
      <alignment horizontal="left" vertical="top" wrapText="1"/>
    </xf>
    <xf numFmtId="0" fontId="8" fillId="2" borderId="10" xfId="0" applyFont="1" applyFill="1" applyBorder="1" applyAlignment="1">
      <alignment vertical="top" wrapText="1"/>
    </xf>
    <xf numFmtId="0" fontId="13" fillId="2" borderId="10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wrapText="1"/>
    </xf>
    <xf numFmtId="0" fontId="8" fillId="2" borderId="7" xfId="0" applyFont="1" applyFill="1" applyBorder="1" applyAlignment="1">
      <alignment vertical="top" wrapText="1"/>
    </xf>
    <xf numFmtId="0" fontId="8" fillId="2" borderId="9" xfId="0" applyFont="1" applyFill="1" applyBorder="1" applyAlignment="1">
      <alignment vertical="top" wrapText="1"/>
    </xf>
    <xf numFmtId="0" fontId="8" fillId="2" borderId="7" xfId="0" applyFont="1" applyFill="1" applyBorder="1" applyAlignment="1">
      <alignment horizontal="left" vertical="top"/>
    </xf>
    <xf numFmtId="0" fontId="8" fillId="2" borderId="9" xfId="0" applyFont="1" applyFill="1" applyBorder="1" applyAlignment="1">
      <alignment horizontal="left" vertical="top"/>
    </xf>
    <xf numFmtId="166" fontId="14" fillId="0" borderId="0" xfId="8" applyNumberFormat="1" applyFont="1" applyFill="1" applyBorder="1" applyAlignment="1">
      <alignment horizontal="right"/>
    </xf>
    <xf numFmtId="0" fontId="18" fillId="0" borderId="0" xfId="9" applyFont="1"/>
    <xf numFmtId="0" fontId="21" fillId="0" borderId="0" xfId="9" applyFont="1" applyAlignment="1">
      <alignment horizontal="left" vertical="top" wrapText="1"/>
    </xf>
    <xf numFmtId="166" fontId="11" fillId="0" borderId="10" xfId="0" applyNumberFormat="1" applyFont="1" applyFill="1" applyBorder="1" applyAlignment="1">
      <alignment horizontal="right" wrapText="1"/>
    </xf>
    <xf numFmtId="166" fontId="11" fillId="2" borderId="1" xfId="0" applyNumberFormat="1" applyFont="1" applyFill="1" applyBorder="1" applyAlignment="1">
      <alignment horizontal="right" wrapText="1"/>
    </xf>
    <xf numFmtId="0" fontId="8" fillId="0" borderId="10" xfId="0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right" wrapText="1"/>
    </xf>
    <xf numFmtId="166" fontId="0" fillId="0" borderId="0" xfId="0" applyNumberFormat="1" applyAlignment="1">
      <alignment horizontal="left" vertical="top" wrapText="1"/>
    </xf>
    <xf numFmtId="0" fontId="12" fillId="0" borderId="0" xfId="9" applyFont="1" applyBorder="1" applyAlignment="1">
      <alignment horizontal="center" vertical="center"/>
    </xf>
    <xf numFmtId="0" fontId="18" fillId="0" borderId="0" xfId="9" applyFont="1" applyBorder="1" applyAlignment="1">
      <alignment horizontal="center" vertical="center"/>
    </xf>
    <xf numFmtId="0" fontId="8" fillId="0" borderId="0" xfId="0" applyFont="1" applyBorder="1" applyAlignment="1">
      <alignment horizontal="left" vertical="top" wrapText="1"/>
    </xf>
    <xf numFmtId="166" fontId="18" fillId="0" borderId="0" xfId="9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top" wrapText="1"/>
    </xf>
    <xf numFmtId="166" fontId="11" fillId="0" borderId="10" xfId="0" applyNumberFormat="1" applyFont="1" applyFill="1" applyBorder="1" applyAlignment="1">
      <alignment horizontal="center" vertical="center" wrapText="1"/>
    </xf>
    <xf numFmtId="0" fontId="14" fillId="0" borderId="10" xfId="0" applyFont="1" applyBorder="1"/>
    <xf numFmtId="0" fontId="11" fillId="2" borderId="10" xfId="0" applyFont="1" applyFill="1" applyBorder="1" applyAlignment="1">
      <alignment horizontal="left" vertical="top" wrapText="1"/>
    </xf>
    <xf numFmtId="0" fontId="11" fillId="2" borderId="10" xfId="0" applyFont="1" applyFill="1" applyBorder="1" applyAlignment="1">
      <alignment vertical="center" wrapText="1"/>
    </xf>
    <xf numFmtId="166" fontId="14" fillId="2" borderId="3" xfId="8" applyNumberFormat="1" applyFont="1" applyFill="1" applyBorder="1" applyAlignment="1">
      <alignment horizontal="right"/>
    </xf>
    <xf numFmtId="166" fontId="11" fillId="0" borderId="0" xfId="0" applyNumberFormat="1" applyFont="1" applyFill="1" applyBorder="1" applyAlignment="1">
      <alignment horizontal="center" vertical="center" wrapText="1"/>
    </xf>
    <xf numFmtId="166" fontId="11" fillId="2" borderId="3" xfId="0" applyNumberFormat="1" applyFont="1" applyFill="1" applyBorder="1" applyAlignment="1">
      <alignment horizontal="right" wrapText="1"/>
    </xf>
    <xf numFmtId="166" fontId="11" fillId="2" borderId="10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/>
    <xf numFmtId="0" fontId="11" fillId="2" borderId="10" xfId="0" applyFont="1" applyFill="1" applyBorder="1" applyAlignment="1">
      <alignment vertical="top" wrapText="1"/>
    </xf>
    <xf numFmtId="0" fontId="8" fillId="2" borderId="10" xfId="0" applyFont="1" applyFill="1" applyBorder="1" applyAlignment="1">
      <alignment horizontal="left" vertical="top" wrapText="1"/>
    </xf>
    <xf numFmtId="164" fontId="11" fillId="2" borderId="10" xfId="0" applyNumberFormat="1" applyFont="1" applyFill="1" applyBorder="1" applyAlignment="1">
      <alignment horizontal="right" vertical="center" wrapText="1"/>
    </xf>
    <xf numFmtId="166" fontId="14" fillId="2" borderId="3" xfId="8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/>
    </xf>
    <xf numFmtId="0" fontId="12" fillId="0" borderId="10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top"/>
    </xf>
    <xf numFmtId="0" fontId="18" fillId="0" borderId="10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right" vertical="center" wrapText="1"/>
    </xf>
    <xf numFmtId="164" fontId="8" fillId="0" borderId="0" xfId="0" applyNumberFormat="1" applyFont="1"/>
    <xf numFmtId="0" fontId="15" fillId="2" borderId="1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left" vertical="top" wrapText="1"/>
    </xf>
    <xf numFmtId="164" fontId="11" fillId="2" borderId="10" xfId="0" applyNumberFormat="1" applyFont="1" applyFill="1" applyBorder="1" applyAlignment="1">
      <alignment horizontal="right" wrapText="1"/>
    </xf>
    <xf numFmtId="166" fontId="8" fillId="0" borderId="0" xfId="0" applyNumberFormat="1" applyFont="1"/>
    <xf numFmtId="49" fontId="14" fillId="2" borderId="3" xfId="8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/>
    <xf numFmtId="166" fontId="11" fillId="0" borderId="10" xfId="0" applyNumberFormat="1" applyFont="1" applyFill="1" applyBorder="1" applyAlignment="1">
      <alignment horizontal="right" vertical="center" wrapText="1"/>
    </xf>
    <xf numFmtId="0" fontId="11" fillId="2" borderId="10" xfId="0" applyFont="1" applyFill="1" applyBorder="1"/>
    <xf numFmtId="164" fontId="11" fillId="0" borderId="3" xfId="0" applyNumberFormat="1" applyFont="1" applyFill="1" applyBorder="1" applyAlignment="1">
      <alignment horizontal="right" vertical="center" wrapText="1"/>
    </xf>
    <xf numFmtId="1" fontId="11" fillId="2" borderId="10" xfId="5" applyNumberFormat="1" applyFont="1" applyFill="1" applyBorder="1" applyAlignment="1">
      <alignment horizontal="right" vertical="center" wrapText="1"/>
    </xf>
    <xf numFmtId="166" fontId="11" fillId="2" borderId="10" xfId="0" applyNumberFormat="1" applyFont="1" applyFill="1" applyBorder="1" applyAlignment="1">
      <alignment horizontal="right" wrapText="1"/>
    </xf>
    <xf numFmtId="0" fontId="18" fillId="2" borderId="0" xfId="9" applyFont="1" applyFill="1"/>
    <xf numFmtId="0" fontId="18" fillId="2" borderId="0" xfId="9" applyFont="1" applyFill="1" applyAlignment="1">
      <alignment horizontal="right"/>
    </xf>
    <xf numFmtId="0" fontId="18" fillId="2" borderId="12" xfId="9" applyFont="1" applyFill="1" applyBorder="1" applyAlignment="1"/>
    <xf numFmtId="0" fontId="18" fillId="2" borderId="12" xfId="9" applyFont="1" applyFill="1" applyBorder="1" applyAlignment="1">
      <alignment horizontal="right"/>
    </xf>
    <xf numFmtId="0" fontId="18" fillId="2" borderId="10" xfId="9" applyFont="1" applyFill="1" applyBorder="1" applyAlignment="1">
      <alignment horizontal="center" vertical="center" wrapText="1"/>
    </xf>
    <xf numFmtId="0" fontId="22" fillId="2" borderId="10" xfId="9" applyFont="1" applyFill="1" applyBorder="1" applyAlignment="1">
      <alignment horizontal="center" vertical="center" wrapText="1"/>
    </xf>
    <xf numFmtId="0" fontId="18" fillId="2" borderId="9" xfId="9" applyFont="1" applyFill="1" applyBorder="1" applyAlignment="1">
      <alignment horizontal="center" vertical="center" wrapText="1"/>
    </xf>
    <xf numFmtId="166" fontId="20" fillId="2" borderId="10" xfId="9" applyNumberFormat="1" applyFont="1" applyFill="1" applyBorder="1" applyAlignment="1">
      <alignment horizontal="center" vertical="center"/>
    </xf>
    <xf numFmtId="0" fontId="18" fillId="2" borderId="10" xfId="9" applyFont="1" applyFill="1" applyBorder="1" applyAlignment="1">
      <alignment horizontal="center" vertical="center"/>
    </xf>
    <xf numFmtId="166" fontId="18" fillId="2" borderId="10" xfId="9" applyNumberFormat="1" applyFont="1" applyFill="1" applyBorder="1" applyAlignment="1">
      <alignment horizontal="center" vertical="center"/>
    </xf>
    <xf numFmtId="0" fontId="11" fillId="2" borderId="3" xfId="0" applyFont="1" applyFill="1" applyBorder="1"/>
    <xf numFmtId="0" fontId="14" fillId="2" borderId="1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justify"/>
    </xf>
    <xf numFmtId="0" fontId="14" fillId="2" borderId="1" xfId="0" applyFont="1" applyFill="1" applyBorder="1"/>
    <xf numFmtId="0" fontId="15" fillId="2" borderId="0" xfId="0" applyFont="1" applyFill="1" applyAlignment="1">
      <alignment horizontal="left" vertical="top" wrapText="1"/>
    </xf>
    <xf numFmtId="0" fontId="10" fillId="2" borderId="10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horizontal="left" vertical="top" wrapText="1"/>
    </xf>
    <xf numFmtId="166" fontId="14" fillId="2" borderId="0" xfId="8" applyNumberFormat="1" applyFont="1" applyFill="1" applyBorder="1" applyAlignment="1">
      <alignment horizontal="right"/>
    </xf>
    <xf numFmtId="164" fontId="11" fillId="2" borderId="0" xfId="0" applyNumberFormat="1" applyFont="1" applyFill="1" applyBorder="1" applyAlignment="1">
      <alignment horizontal="right" wrapText="1"/>
    </xf>
    <xf numFmtId="166" fontId="11" fillId="2" borderId="0" xfId="0" applyNumberFormat="1" applyFont="1" applyFill="1" applyBorder="1" applyAlignment="1">
      <alignment horizontal="right" wrapText="1"/>
    </xf>
    <xf numFmtId="0" fontId="8" fillId="0" borderId="11" xfId="0" applyFont="1" applyBorder="1" applyAlignment="1">
      <alignment horizontal="center" vertical="top" wrapText="1"/>
    </xf>
    <xf numFmtId="0" fontId="0" fillId="0" borderId="11" xfId="0" applyBorder="1" applyAlignment="1">
      <alignment horizontal="left" vertical="top" wrapText="1"/>
    </xf>
    <xf numFmtId="0" fontId="11" fillId="0" borderId="10" xfId="0" applyFont="1" applyFill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49" fontId="19" fillId="2" borderId="11" xfId="0" applyNumberFormat="1" applyFont="1" applyFill="1" applyBorder="1" applyAlignment="1">
      <alignment vertical="top"/>
    </xf>
    <xf numFmtId="49" fontId="19" fillId="2" borderId="2" xfId="0" applyNumberFormat="1" applyFont="1" applyFill="1" applyBorder="1" applyAlignment="1">
      <alignment vertical="top"/>
    </xf>
    <xf numFmtId="49" fontId="19" fillId="2" borderId="14" xfId="0" applyNumberFormat="1" applyFont="1" applyFill="1" applyBorder="1" applyAlignment="1">
      <alignment vertical="top"/>
    </xf>
    <xf numFmtId="49" fontId="19" fillId="2" borderId="15" xfId="0" applyNumberFormat="1" applyFont="1" applyFill="1" applyBorder="1" applyAlignment="1">
      <alignment vertical="top"/>
    </xf>
    <xf numFmtId="49" fontId="19" fillId="2" borderId="11" xfId="0" applyNumberFormat="1" applyFont="1" applyFill="1" applyBorder="1" applyAlignment="1">
      <alignment vertical="top" wrapText="1"/>
    </xf>
    <xf numFmtId="49" fontId="19" fillId="2" borderId="2" xfId="0" applyNumberFormat="1" applyFont="1" applyFill="1" applyBorder="1" applyAlignment="1">
      <alignment vertical="top" wrapText="1"/>
    </xf>
    <xf numFmtId="164" fontId="0" fillId="0" borderId="0" xfId="0" applyNumberFormat="1" applyAlignment="1">
      <alignment horizontal="left" vertical="top" wrapText="1"/>
    </xf>
    <xf numFmtId="0" fontId="9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left" vertical="top" wrapText="1"/>
    </xf>
    <xf numFmtId="0" fontId="14" fillId="2" borderId="0" xfId="0" applyFont="1" applyFill="1" applyBorder="1"/>
    <xf numFmtId="0" fontId="0" fillId="0" borderId="0" xfId="0"/>
    <xf numFmtId="0" fontId="8" fillId="0" borderId="0" xfId="0" applyFont="1"/>
    <xf numFmtId="0" fontId="8" fillId="2" borderId="10" xfId="0" applyFont="1" applyFill="1" applyBorder="1" applyAlignment="1">
      <alignment vertical="top" wrapText="1"/>
    </xf>
    <xf numFmtId="0" fontId="11" fillId="2" borderId="10" xfId="0" applyFont="1" applyFill="1" applyBorder="1" applyAlignment="1">
      <alignment horizontal="left" vertical="top" wrapText="1"/>
    </xf>
    <xf numFmtId="0" fontId="10" fillId="2" borderId="10" xfId="0" applyFont="1" applyFill="1" applyBorder="1" applyAlignment="1">
      <alignment vertical="top" wrapText="1"/>
    </xf>
    <xf numFmtId="0" fontId="14" fillId="0" borderId="1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5" fillId="0" borderId="10" xfId="0" applyFont="1" applyBorder="1" applyAlignment="1">
      <alignment horizontal="center" vertical="top" wrapText="1"/>
    </xf>
    <xf numFmtId="0" fontId="26" fillId="2" borderId="10" xfId="0" applyFont="1" applyFill="1" applyBorder="1" applyAlignment="1">
      <alignment horizontal="center" vertical="top" wrapText="1"/>
    </xf>
    <xf numFmtId="0" fontId="11" fillId="2" borderId="10" xfId="0" applyFont="1" applyFill="1" applyBorder="1" applyAlignment="1">
      <alignment wrapText="1"/>
    </xf>
    <xf numFmtId="0" fontId="27" fillId="0" borderId="0" xfId="0" applyFont="1" applyAlignment="1">
      <alignment horizontal="left" vertical="top" wrapText="1"/>
    </xf>
    <xf numFmtId="0" fontId="8" fillId="2" borderId="0" xfId="0" applyFont="1" applyFill="1"/>
    <xf numFmtId="0" fontId="8" fillId="2" borderId="10" xfId="0" applyFont="1" applyFill="1" applyBorder="1" applyAlignment="1">
      <alignment vertical="center" wrapText="1"/>
    </xf>
    <xf numFmtId="49" fontId="8" fillId="2" borderId="6" xfId="0" applyNumberFormat="1" applyFont="1" applyFill="1" applyBorder="1" applyAlignment="1">
      <alignment wrapText="1"/>
    </xf>
    <xf numFmtId="0" fontId="8" fillId="0" borderId="0" xfId="0" applyFont="1" applyFill="1"/>
    <xf numFmtId="0" fontId="13" fillId="2" borderId="10" xfId="0" applyFont="1" applyFill="1" applyBorder="1" applyAlignment="1">
      <alignment horizontal="center" vertical="top" wrapText="1"/>
    </xf>
    <xf numFmtId="164" fontId="11" fillId="2" borderId="10" xfId="0" applyNumberFormat="1" applyFont="1" applyFill="1" applyBorder="1" applyAlignment="1">
      <alignment horizontal="right" wrapText="1"/>
    </xf>
    <xf numFmtId="166" fontId="14" fillId="2" borderId="3" xfId="8" applyNumberFormat="1" applyFont="1" applyFill="1" applyBorder="1" applyAlignment="1">
      <alignment horizontal="right"/>
    </xf>
    <xf numFmtId="166" fontId="11" fillId="2" borderId="10" xfId="0" applyNumberFormat="1" applyFont="1" applyFill="1" applyBorder="1" applyAlignment="1">
      <alignment horizontal="right" vertical="center" wrapText="1"/>
    </xf>
    <xf numFmtId="0" fontId="8" fillId="2" borderId="10" xfId="0" applyFont="1" applyFill="1" applyBorder="1" applyAlignment="1">
      <alignment horizontal="left" vertical="top" wrapText="1"/>
    </xf>
    <xf numFmtId="164" fontId="8" fillId="0" borderId="0" xfId="0" applyNumberFormat="1" applyFont="1"/>
    <xf numFmtId="0" fontId="10" fillId="2" borderId="10" xfId="0" applyFont="1" applyFill="1" applyBorder="1"/>
    <xf numFmtId="164" fontId="11" fillId="2" borderId="10" xfId="0" applyNumberFormat="1" applyFont="1" applyFill="1" applyBorder="1" applyAlignment="1">
      <alignment wrapText="1"/>
    </xf>
    <xf numFmtId="166" fontId="11" fillId="2" borderId="10" xfId="0" applyNumberFormat="1" applyFont="1" applyFill="1" applyBorder="1" applyAlignment="1">
      <alignment vertical="center" wrapText="1"/>
    </xf>
    <xf numFmtId="0" fontId="11" fillId="2" borderId="10" xfId="0" applyFont="1" applyFill="1" applyBorder="1"/>
    <xf numFmtId="0" fontId="14" fillId="2" borderId="10" xfId="0" applyFont="1" applyFill="1" applyBorder="1" applyAlignment="1">
      <alignment horizontal="left" vertical="top" wrapText="1"/>
    </xf>
    <xf numFmtId="0" fontId="25" fillId="2" borderId="10" xfId="0" applyFont="1" applyFill="1" applyBorder="1" applyAlignment="1">
      <alignment horizontal="center" vertical="top" wrapText="1"/>
    </xf>
    <xf numFmtId="0" fontId="8" fillId="2" borderId="10" xfId="0" applyFont="1" applyFill="1" applyBorder="1"/>
    <xf numFmtId="0" fontId="18" fillId="2" borderId="10" xfId="0" applyFont="1" applyFill="1" applyBorder="1"/>
    <xf numFmtId="0" fontId="18" fillId="2" borderId="10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9" xfId="0" applyFont="1" applyFill="1" applyBorder="1" applyAlignment="1">
      <alignment horizontal="left" vertical="top" wrapText="1"/>
    </xf>
    <xf numFmtId="166" fontId="11" fillId="0" borderId="3" xfId="0" applyNumberFormat="1" applyFont="1" applyFill="1" applyBorder="1" applyAlignment="1">
      <alignment horizontal="right" vertical="center" wrapText="1"/>
    </xf>
    <xf numFmtId="166" fontId="14" fillId="0" borderId="3" xfId="8" applyNumberFormat="1" applyFont="1" applyFill="1" applyBorder="1" applyAlignment="1">
      <alignment horizontal="right"/>
    </xf>
    <xf numFmtId="49" fontId="14" fillId="0" borderId="3" xfId="8" applyNumberFormat="1" applyFont="1" applyFill="1" applyBorder="1" applyAlignment="1">
      <alignment horizontal="right"/>
    </xf>
    <xf numFmtId="0" fontId="18" fillId="0" borderId="9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wrapText="1"/>
    </xf>
    <xf numFmtId="0" fontId="8" fillId="0" borderId="11" xfId="0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9" fillId="2" borderId="11" xfId="0" applyFont="1" applyFill="1" applyBorder="1" applyAlignment="1">
      <alignment horizontal="center" vertical="top" wrapText="1"/>
    </xf>
    <xf numFmtId="0" fontId="19" fillId="2" borderId="3" xfId="0" applyFont="1" applyFill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49" fontId="19" fillId="2" borderId="11" xfId="0" applyNumberFormat="1" applyFont="1" applyFill="1" applyBorder="1" applyAlignment="1">
      <alignment horizontal="center" vertical="top" wrapText="1"/>
    </xf>
    <xf numFmtId="49" fontId="19" fillId="2" borderId="2" xfId="0" applyNumberFormat="1" applyFont="1" applyFill="1" applyBorder="1" applyAlignment="1">
      <alignment horizontal="center" vertical="top" wrapText="1"/>
    </xf>
    <xf numFmtId="49" fontId="19" fillId="2" borderId="3" xfId="0" applyNumberFormat="1" applyFont="1" applyFill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49" fontId="19" fillId="2" borderId="11" xfId="0" applyNumberFormat="1" applyFont="1" applyFill="1" applyBorder="1" applyAlignment="1">
      <alignment horizontal="center" vertical="top"/>
    </xf>
    <xf numFmtId="49" fontId="19" fillId="2" borderId="2" xfId="0" applyNumberFormat="1" applyFont="1" applyFill="1" applyBorder="1" applyAlignment="1">
      <alignment horizontal="center" vertical="top"/>
    </xf>
    <xf numFmtId="49" fontId="19" fillId="2" borderId="3" xfId="0" applyNumberFormat="1" applyFont="1" applyFill="1" applyBorder="1" applyAlignment="1">
      <alignment horizontal="center" vertical="top"/>
    </xf>
    <xf numFmtId="0" fontId="19" fillId="2" borderId="2" xfId="0" applyFont="1" applyFill="1" applyBorder="1" applyAlignment="1">
      <alignment horizontal="center" vertical="top" wrapText="1"/>
    </xf>
    <xf numFmtId="0" fontId="20" fillId="2" borderId="7" xfId="9" applyFont="1" applyFill="1" applyBorder="1" applyAlignment="1">
      <alignment horizontal="center" vertical="center"/>
    </xf>
    <xf numFmtId="0" fontId="20" fillId="2" borderId="8" xfId="9" applyFont="1" applyFill="1" applyBorder="1" applyAlignment="1">
      <alignment horizontal="center" vertical="center"/>
    </xf>
    <xf numFmtId="0" fontId="20" fillId="2" borderId="9" xfId="9" applyFont="1" applyFill="1" applyBorder="1" applyAlignment="1">
      <alignment horizontal="center" vertical="center"/>
    </xf>
    <xf numFmtId="0" fontId="12" fillId="2" borderId="11" xfId="9" applyFont="1" applyFill="1" applyBorder="1" applyAlignment="1">
      <alignment horizontal="center" vertical="center"/>
    </xf>
    <xf numFmtId="0" fontId="12" fillId="2" borderId="2" xfId="9" applyFont="1" applyFill="1" applyBorder="1" applyAlignment="1">
      <alignment horizontal="center" vertical="center"/>
    </xf>
    <xf numFmtId="0" fontId="12" fillId="2" borderId="3" xfId="9" applyFont="1" applyFill="1" applyBorder="1" applyAlignment="1">
      <alignment horizontal="center" vertical="center"/>
    </xf>
    <xf numFmtId="0" fontId="18" fillId="2" borderId="11" xfId="9" applyFont="1" applyFill="1" applyBorder="1" applyAlignment="1">
      <alignment horizontal="center" vertical="center"/>
    </xf>
    <xf numFmtId="0" fontId="18" fillId="2" borderId="2" xfId="9" applyFont="1" applyFill="1" applyBorder="1" applyAlignment="1">
      <alignment horizontal="center" vertical="center"/>
    </xf>
    <xf numFmtId="0" fontId="18" fillId="2" borderId="3" xfId="9" applyFont="1" applyFill="1" applyBorder="1" applyAlignment="1">
      <alignment horizontal="center" vertical="center"/>
    </xf>
    <xf numFmtId="0" fontId="8" fillId="2" borderId="0" xfId="10" applyFont="1" applyFill="1" applyAlignment="1">
      <alignment horizontal="right"/>
    </xf>
    <xf numFmtId="0" fontId="20" fillId="2" borderId="0" xfId="9" applyFont="1" applyFill="1" applyAlignment="1">
      <alignment horizontal="center" wrapText="1"/>
    </xf>
    <xf numFmtId="0" fontId="22" fillId="2" borderId="7" xfId="9" applyFont="1" applyFill="1" applyBorder="1" applyAlignment="1">
      <alignment horizontal="center" vertical="center" wrapText="1"/>
    </xf>
    <xf numFmtId="0" fontId="22" fillId="2" borderId="9" xfId="9" applyFont="1" applyFill="1" applyBorder="1" applyAlignment="1">
      <alignment horizontal="center" vertical="center" wrapText="1"/>
    </xf>
    <xf numFmtId="0" fontId="22" fillId="2" borderId="11" xfId="9" applyFont="1" applyFill="1" applyBorder="1" applyAlignment="1">
      <alignment horizontal="center" vertical="center" wrapText="1"/>
    </xf>
    <xf numFmtId="0" fontId="22" fillId="2" borderId="3" xfId="9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8" fillId="0" borderId="16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28" fillId="0" borderId="7" xfId="0" applyFont="1" applyFill="1" applyBorder="1" applyAlignment="1">
      <alignment horizontal="left" vertical="top" wrapText="1"/>
    </xf>
    <xf numFmtId="0" fontId="28" fillId="0" borderId="9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25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4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9" fillId="2" borderId="0" xfId="0" applyFont="1" applyFill="1" applyAlignment="1">
      <alignment horizontal="center" wrapText="1"/>
    </xf>
    <xf numFmtId="0" fontId="15" fillId="0" borderId="1" xfId="0" applyFont="1" applyBorder="1" applyAlignment="1">
      <alignment horizontal="left" vertical="top" wrapText="1"/>
    </xf>
    <xf numFmtId="0" fontId="9" fillId="2" borderId="0" xfId="0" applyFont="1" applyFill="1" applyAlignment="1">
      <alignment horizontal="center"/>
    </xf>
    <xf numFmtId="0" fontId="15" fillId="0" borderId="7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/>
    </xf>
    <xf numFmtId="0" fontId="11" fillId="2" borderId="7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18" fillId="0" borderId="10" xfId="9" applyFont="1" applyFill="1" applyBorder="1" applyAlignment="1">
      <alignment horizontal="center" vertical="center" wrapText="1"/>
    </xf>
  </cellXfs>
  <cellStyles count="15">
    <cellStyle name="Comma" xfId="8" builtinId="3"/>
    <cellStyle name="Normal" xfId="0" builtinId="0"/>
    <cellStyle name="Normal 10" xfId="4"/>
    <cellStyle name="Normal 2" xfId="1"/>
    <cellStyle name="Normal 2 2" xfId="10"/>
    <cellStyle name="Normal 3" xfId="3"/>
    <cellStyle name="Normal 4" xfId="5"/>
    <cellStyle name="Normal 5" xfId="9"/>
    <cellStyle name="Normal 5 2" xfId="14"/>
    <cellStyle name="Normal 8" xfId="11"/>
    <cellStyle name="Percent 2" xfId="2"/>
    <cellStyle name="Percent 2 2" xfId="13"/>
    <cellStyle name="SN_241" xfId="12"/>
    <cellStyle name="Обычный 2" xfId="6"/>
    <cellStyle name="Финансовый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New%20hatuk/qaxaqapetaran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Հավելված 7"/>
      <sheetName val="Հավելված 1"/>
      <sheetName val="Հավելված 2"/>
      <sheetName val="Հավելված 3"/>
      <sheetName val="Հավելված 5"/>
      <sheetName val="Հավելված 6"/>
    </sheetNames>
    <sheetDataSet>
      <sheetData sheetId="0" refreshError="1"/>
      <sheetData sheetId="1" refreshError="1"/>
      <sheetData sheetId="2" refreshError="1"/>
      <sheetData sheetId="3" refreshError="1">
        <row r="22">
          <cell r="D22">
            <v>0</v>
          </cell>
          <cell r="E22">
            <v>11647.3</v>
          </cell>
        </row>
        <row r="28">
          <cell r="E28">
            <v>20889.400000000001</v>
          </cell>
        </row>
        <row r="34">
          <cell r="E34">
            <v>9541.4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"/>
  <sheetViews>
    <sheetView view="pageBreakPreview" zoomScale="60" zoomScaleNormal="100" workbookViewId="0">
      <selection activeCell="D5" sqref="D5:I5"/>
    </sheetView>
  </sheetViews>
  <sheetFormatPr defaultColWidth="9.140625" defaultRowHeight="13.5"/>
  <cols>
    <col min="1" max="3" width="9.140625" style="1"/>
    <col min="4" max="4" width="10.42578125" style="1" customWidth="1"/>
    <col min="5" max="5" width="19.85546875" style="1" customWidth="1"/>
    <col min="6" max="6" width="62.140625" style="1" customWidth="1"/>
    <col min="7" max="7" width="14.28515625" style="36" customWidth="1"/>
    <col min="8" max="8" width="14.85546875" style="36" customWidth="1"/>
    <col min="9" max="9" width="14.28515625" style="36" customWidth="1"/>
    <col min="10" max="10" width="12.42578125" style="1" bestFit="1" customWidth="1"/>
    <col min="11" max="11" width="10.7109375" style="1" customWidth="1"/>
    <col min="12" max="16384" width="9.140625" style="1"/>
  </cols>
  <sheetData>
    <row r="1" spans="1:11">
      <c r="H1" s="36" t="s">
        <v>120</v>
      </c>
    </row>
    <row r="2" spans="1:11">
      <c r="G2" s="36" t="s">
        <v>5</v>
      </c>
    </row>
    <row r="3" spans="1:11">
      <c r="G3" s="36" t="s">
        <v>10</v>
      </c>
    </row>
    <row r="5" spans="1:11" ht="45" customHeight="1">
      <c r="D5" s="169" t="s">
        <v>121</v>
      </c>
      <c r="E5" s="169"/>
      <c r="F5" s="169"/>
      <c r="G5" s="169"/>
      <c r="H5" s="169"/>
      <c r="I5" s="169"/>
    </row>
    <row r="6" spans="1:11">
      <c r="I6" s="36" t="s">
        <v>55</v>
      </c>
    </row>
    <row r="7" spans="1:11" s="21" customFormat="1" ht="43.5" customHeight="1">
      <c r="A7" s="184" t="s">
        <v>31</v>
      </c>
      <c r="B7" s="185"/>
      <c r="C7" s="186"/>
      <c r="D7" s="174" t="s">
        <v>20</v>
      </c>
      <c r="E7" s="174"/>
      <c r="F7" s="174" t="s">
        <v>24</v>
      </c>
      <c r="G7" s="175" t="s">
        <v>37</v>
      </c>
      <c r="H7" s="176"/>
      <c r="I7" s="177"/>
      <c r="J7" s="121"/>
      <c r="K7" s="121"/>
    </row>
    <row r="8" spans="1:11" s="21" customFormat="1" ht="30" customHeight="1">
      <c r="A8" s="118" t="s">
        <v>32</v>
      </c>
      <c r="B8" s="118" t="s">
        <v>33</v>
      </c>
      <c r="C8" s="118" t="s">
        <v>34</v>
      </c>
      <c r="D8" s="33" t="s">
        <v>21</v>
      </c>
      <c r="E8" s="28" t="s">
        <v>22</v>
      </c>
      <c r="F8" s="174"/>
      <c r="G8" s="41" t="s">
        <v>13</v>
      </c>
      <c r="H8" s="41" t="s">
        <v>14</v>
      </c>
      <c r="I8" s="41" t="s">
        <v>15</v>
      </c>
    </row>
    <row r="9" spans="1:11" s="21" customFormat="1" ht="15">
      <c r="A9" s="119"/>
      <c r="B9" s="187"/>
      <c r="C9" s="187"/>
      <c r="D9" s="181"/>
      <c r="E9" s="181"/>
      <c r="F9" s="35" t="s">
        <v>25</v>
      </c>
      <c r="G9" s="81">
        <f>G12+G39+G70</f>
        <v>0</v>
      </c>
      <c r="H9" s="81">
        <f>H39+H70+H12</f>
        <v>0</v>
      </c>
      <c r="I9" s="81">
        <f>I12+I39+I70</f>
        <v>0</v>
      </c>
    </row>
    <row r="10" spans="1:11" s="21" customFormat="1" ht="15">
      <c r="A10" s="193" t="s">
        <v>41</v>
      </c>
      <c r="B10" s="188"/>
      <c r="C10" s="188"/>
      <c r="D10" s="182"/>
      <c r="E10" s="182"/>
      <c r="F10" s="25" t="s">
        <v>43</v>
      </c>
      <c r="G10" s="81">
        <f>G9</f>
        <v>0</v>
      </c>
      <c r="H10" s="81">
        <f>H9</f>
        <v>0</v>
      </c>
      <c r="I10" s="81">
        <f>I13+I40+I71</f>
        <v>0</v>
      </c>
    </row>
    <row r="11" spans="1:11" s="21" customFormat="1" ht="15">
      <c r="A11" s="194"/>
      <c r="B11" s="189"/>
      <c r="C11" s="188"/>
      <c r="D11" s="182"/>
      <c r="E11" s="182"/>
      <c r="F11" s="34" t="s">
        <v>26</v>
      </c>
      <c r="G11" s="82"/>
      <c r="H11" s="95"/>
      <c r="I11" s="95"/>
    </row>
    <row r="12" spans="1:11" s="21" customFormat="1" ht="15" customHeight="1">
      <c r="A12" s="194"/>
      <c r="B12" s="126" t="s">
        <v>42</v>
      </c>
      <c r="C12" s="188"/>
      <c r="D12" s="182"/>
      <c r="E12" s="182"/>
      <c r="F12" s="25" t="s">
        <v>44</v>
      </c>
      <c r="G12" s="64">
        <f>G14</f>
        <v>-42078.1</v>
      </c>
      <c r="H12" s="64">
        <f>H14</f>
        <v>-249788.2</v>
      </c>
      <c r="I12" s="64">
        <f>I14</f>
        <v>-484107.5</v>
      </c>
    </row>
    <row r="13" spans="1:11" s="21" customFormat="1" ht="15">
      <c r="A13" s="194"/>
      <c r="B13" s="127"/>
      <c r="C13" s="189"/>
      <c r="D13" s="182"/>
      <c r="E13" s="182"/>
      <c r="F13" s="18" t="s">
        <v>26</v>
      </c>
      <c r="G13" s="83"/>
      <c r="H13" s="83"/>
      <c r="I13" s="83"/>
    </row>
    <row r="14" spans="1:11" s="21" customFormat="1" ht="15">
      <c r="A14" s="194"/>
      <c r="B14" s="127"/>
      <c r="C14" s="190" t="s">
        <v>35</v>
      </c>
      <c r="D14" s="182"/>
      <c r="E14" s="182"/>
      <c r="F14" s="25" t="s">
        <v>44</v>
      </c>
      <c r="G14" s="64">
        <f>G16+G28</f>
        <v>-42078.1</v>
      </c>
      <c r="H14" s="64">
        <f>H16+H28</f>
        <v>-249788.2</v>
      </c>
      <c r="I14" s="64">
        <f>I16+I28</f>
        <v>-484107.5</v>
      </c>
    </row>
    <row r="15" spans="1:11" s="21" customFormat="1" ht="15">
      <c r="A15" s="194"/>
      <c r="B15" s="127"/>
      <c r="C15" s="201"/>
      <c r="D15" s="183"/>
      <c r="E15" s="183"/>
      <c r="F15" s="26" t="s">
        <v>26</v>
      </c>
      <c r="G15" s="120"/>
      <c r="H15" s="82"/>
      <c r="I15" s="82"/>
    </row>
    <row r="16" spans="1:11" s="21" customFormat="1" ht="15">
      <c r="A16" s="194"/>
      <c r="B16" s="127"/>
      <c r="C16" s="201"/>
      <c r="D16" s="178">
        <v>1192</v>
      </c>
      <c r="E16" s="178"/>
      <c r="F16" s="26" t="s">
        <v>79</v>
      </c>
      <c r="G16" s="64">
        <f>G18</f>
        <v>-42078.1</v>
      </c>
      <c r="H16" s="64">
        <f>H18</f>
        <v>-162979.20000000001</v>
      </c>
      <c r="I16" s="64">
        <f>I18</f>
        <v>-367469.1</v>
      </c>
      <c r="J16" s="54"/>
    </row>
    <row r="17" spans="1:10" s="21" customFormat="1" ht="15">
      <c r="A17" s="194"/>
      <c r="B17" s="127"/>
      <c r="C17" s="201"/>
      <c r="D17" s="179"/>
      <c r="E17" s="179"/>
      <c r="F17" s="26" t="s">
        <v>26</v>
      </c>
      <c r="G17" s="90"/>
      <c r="H17" s="90"/>
      <c r="I17" s="90"/>
    </row>
    <row r="18" spans="1:10" s="21" customFormat="1" ht="15">
      <c r="A18" s="194"/>
      <c r="B18" s="127"/>
      <c r="C18" s="201"/>
      <c r="D18" s="179"/>
      <c r="E18" s="179">
        <v>11017</v>
      </c>
      <c r="F18" s="34" t="s">
        <v>78</v>
      </c>
      <c r="G18" s="64">
        <f>G21</f>
        <v>-42078.1</v>
      </c>
      <c r="H18" s="64">
        <f t="shared" ref="H18:I18" si="0">H21</f>
        <v>-162979.20000000001</v>
      </c>
      <c r="I18" s="64">
        <f t="shared" si="0"/>
        <v>-367469.1</v>
      </c>
      <c r="J18" s="128"/>
    </row>
    <row r="19" spans="1:10" s="21" customFormat="1" ht="15">
      <c r="A19" s="194"/>
      <c r="B19" s="127"/>
      <c r="C19" s="201"/>
      <c r="D19" s="179"/>
      <c r="E19" s="179"/>
      <c r="F19" s="164" t="s">
        <v>126</v>
      </c>
      <c r="G19" s="165">
        <f>G21</f>
        <v>-42078.1</v>
      </c>
      <c r="H19" s="165">
        <f t="shared" ref="H19:I19" si="1">H21</f>
        <v>-162979.20000000001</v>
      </c>
      <c r="I19" s="165">
        <f t="shared" si="1"/>
        <v>-367469.1</v>
      </c>
    </row>
    <row r="20" spans="1:10" s="21" customFormat="1" ht="15">
      <c r="A20" s="194"/>
      <c r="B20" s="127"/>
      <c r="C20" s="201"/>
      <c r="D20" s="179"/>
      <c r="E20" s="179"/>
      <c r="F20" s="168" t="s">
        <v>153</v>
      </c>
      <c r="G20" s="165"/>
      <c r="H20" s="165"/>
      <c r="I20" s="165"/>
    </row>
    <row r="21" spans="1:10" s="21" customFormat="1" ht="15">
      <c r="A21" s="194"/>
      <c r="B21" s="127"/>
      <c r="C21" s="201"/>
      <c r="D21" s="179"/>
      <c r="E21" s="179"/>
      <c r="F21" s="164" t="s">
        <v>80</v>
      </c>
      <c r="G21" s="166">
        <f>G23</f>
        <v>-42078.1</v>
      </c>
      <c r="H21" s="166">
        <f t="shared" ref="H21:I21" si="2">H23</f>
        <v>-162979.20000000001</v>
      </c>
      <c r="I21" s="166">
        <f t="shared" si="2"/>
        <v>-367469.1</v>
      </c>
    </row>
    <row r="22" spans="1:10" s="21" customFormat="1" ht="27">
      <c r="A22" s="194"/>
      <c r="B22" s="127"/>
      <c r="C22" s="201"/>
      <c r="D22" s="179"/>
      <c r="E22" s="179"/>
      <c r="F22" s="34" t="s">
        <v>28</v>
      </c>
      <c r="G22" s="167"/>
      <c r="H22" s="167"/>
      <c r="I22" s="167"/>
    </row>
    <row r="23" spans="1:10" s="21" customFormat="1" ht="15">
      <c r="A23" s="194"/>
      <c r="B23" s="127"/>
      <c r="C23" s="201"/>
      <c r="D23" s="179"/>
      <c r="E23" s="179"/>
      <c r="F23" s="34" t="s">
        <v>29</v>
      </c>
      <c r="G23" s="64">
        <f>G24</f>
        <v>-42078.1</v>
      </c>
      <c r="H23" s="64">
        <f t="shared" ref="H23:I23" si="3">H24</f>
        <v>-162979.20000000001</v>
      </c>
      <c r="I23" s="64">
        <f t="shared" si="3"/>
        <v>-367469.1</v>
      </c>
      <c r="J23" s="54"/>
    </row>
    <row r="24" spans="1:10" s="21" customFormat="1" ht="15">
      <c r="A24" s="194"/>
      <c r="B24" s="127"/>
      <c r="C24" s="201"/>
      <c r="D24" s="179"/>
      <c r="E24" s="179"/>
      <c r="F24" s="34" t="s">
        <v>30</v>
      </c>
      <c r="G24" s="64">
        <f>G25</f>
        <v>-42078.1</v>
      </c>
      <c r="H24" s="64">
        <f t="shared" ref="H24:I25" si="4">H25</f>
        <v>-162979.20000000001</v>
      </c>
      <c r="I24" s="64">
        <f t="shared" si="4"/>
        <v>-367469.1</v>
      </c>
    </row>
    <row r="25" spans="1:10" ht="15" customHeight="1">
      <c r="A25" s="194"/>
      <c r="B25" s="127"/>
      <c r="C25" s="201"/>
      <c r="D25" s="179"/>
      <c r="E25" s="179"/>
      <c r="F25" s="34" t="s">
        <v>81</v>
      </c>
      <c r="G25" s="64">
        <f>G26</f>
        <v>-42078.1</v>
      </c>
      <c r="H25" s="64">
        <f t="shared" si="4"/>
        <v>-162979.20000000001</v>
      </c>
      <c r="I25" s="64">
        <f t="shared" si="4"/>
        <v>-367469.1</v>
      </c>
    </row>
    <row r="26" spans="1:10" ht="15" customHeight="1">
      <c r="A26" s="194"/>
      <c r="B26" s="127"/>
      <c r="C26" s="201"/>
      <c r="D26" s="179"/>
      <c r="E26" s="179"/>
      <c r="F26" s="34" t="s">
        <v>82</v>
      </c>
      <c r="G26" s="64">
        <f>G27</f>
        <v>-42078.1</v>
      </c>
      <c r="H26" s="64">
        <f t="shared" ref="H26:I26" si="5">H27</f>
        <v>-162979.20000000001</v>
      </c>
      <c r="I26" s="64">
        <f t="shared" si="5"/>
        <v>-367469.1</v>
      </c>
    </row>
    <row r="27" spans="1:10" ht="15" customHeight="1">
      <c r="A27" s="194"/>
      <c r="B27" s="127"/>
      <c r="C27" s="201"/>
      <c r="D27" s="180"/>
      <c r="E27" s="180"/>
      <c r="F27" s="34" t="s">
        <v>83</v>
      </c>
      <c r="G27" s="64">
        <v>-42078.1</v>
      </c>
      <c r="H27" s="64">
        <v>-162979.20000000001</v>
      </c>
      <c r="I27" s="64">
        <v>-367469.1</v>
      </c>
      <c r="J27" s="84"/>
    </row>
    <row r="28" spans="1:10" s="21" customFormat="1" ht="15">
      <c r="A28" s="194"/>
      <c r="B28" s="127"/>
      <c r="C28" s="201"/>
      <c r="D28" s="179">
        <v>1193</v>
      </c>
      <c r="E28" s="178"/>
      <c r="F28" s="18" t="s">
        <v>119</v>
      </c>
      <c r="G28" s="64">
        <f>G30</f>
        <v>0</v>
      </c>
      <c r="H28" s="64">
        <f>H30</f>
        <v>-86809</v>
      </c>
      <c r="I28" s="64">
        <f>I30</f>
        <v>-116638.39999999999</v>
      </c>
      <c r="J28" s="54"/>
    </row>
    <row r="29" spans="1:10" s="21" customFormat="1" ht="15">
      <c r="A29" s="194"/>
      <c r="B29" s="127"/>
      <c r="C29" s="201"/>
      <c r="D29" s="179"/>
      <c r="E29" s="179"/>
      <c r="F29" s="18" t="s">
        <v>26</v>
      </c>
      <c r="G29" s="90"/>
      <c r="H29" s="90"/>
      <c r="I29" s="90"/>
      <c r="J29" s="54"/>
    </row>
    <row r="30" spans="1:10" s="21" customFormat="1" ht="42.75" customHeight="1">
      <c r="A30" s="194"/>
      <c r="B30" s="127"/>
      <c r="C30" s="201"/>
      <c r="D30" s="192"/>
      <c r="E30" s="178">
        <v>11001</v>
      </c>
      <c r="F30" s="18" t="s">
        <v>56</v>
      </c>
      <c r="G30" s="72">
        <f>G32</f>
        <v>0</v>
      </c>
      <c r="H30" s="72">
        <f>H32</f>
        <v>-86809</v>
      </c>
      <c r="I30" s="72">
        <f>I32</f>
        <v>-116638.39999999999</v>
      </c>
      <c r="J30" s="54"/>
    </row>
    <row r="31" spans="1:10" s="21" customFormat="1" ht="15">
      <c r="A31" s="194"/>
      <c r="B31" s="127"/>
      <c r="C31" s="201"/>
      <c r="D31" s="192"/>
      <c r="E31" s="179"/>
      <c r="F31" s="34" t="s">
        <v>27</v>
      </c>
      <c r="G31" s="91"/>
      <c r="H31" s="91"/>
      <c r="I31" s="91"/>
    </row>
    <row r="32" spans="1:10" s="21" customFormat="1" ht="15">
      <c r="A32" s="194"/>
      <c r="B32" s="127"/>
      <c r="C32" s="201"/>
      <c r="D32" s="192"/>
      <c r="E32" s="179"/>
      <c r="F32" s="23" t="s">
        <v>45</v>
      </c>
      <c r="G32" s="64">
        <f>G34</f>
        <v>0</v>
      </c>
      <c r="H32" s="64">
        <f>H34</f>
        <v>-86809</v>
      </c>
      <c r="I32" s="64">
        <f>I34</f>
        <v>-116638.39999999999</v>
      </c>
    </row>
    <row r="33" spans="1:10" s="21" customFormat="1" ht="27">
      <c r="A33" s="194"/>
      <c r="B33" s="127"/>
      <c r="C33" s="201"/>
      <c r="D33" s="192"/>
      <c r="E33" s="179"/>
      <c r="F33" s="34" t="s">
        <v>28</v>
      </c>
      <c r="G33" s="90"/>
      <c r="H33" s="90"/>
      <c r="I33" s="90"/>
    </row>
    <row r="34" spans="1:10" s="21" customFormat="1" ht="15">
      <c r="A34" s="194"/>
      <c r="B34" s="127"/>
      <c r="C34" s="201"/>
      <c r="D34" s="192"/>
      <c r="E34" s="179"/>
      <c r="F34" s="34" t="s">
        <v>29</v>
      </c>
      <c r="G34" s="64">
        <f>G35</f>
        <v>0</v>
      </c>
      <c r="H34" s="64">
        <f t="shared" ref="H34:I37" si="6">H35</f>
        <v>-86809</v>
      </c>
      <c r="I34" s="64">
        <f t="shared" si="6"/>
        <v>-116638.39999999999</v>
      </c>
    </row>
    <row r="35" spans="1:10" s="21" customFormat="1" ht="15">
      <c r="A35" s="194"/>
      <c r="B35" s="127"/>
      <c r="C35" s="201"/>
      <c r="D35" s="192"/>
      <c r="E35" s="179"/>
      <c r="F35" s="34" t="s">
        <v>30</v>
      </c>
      <c r="G35" s="64">
        <f>G36</f>
        <v>0</v>
      </c>
      <c r="H35" s="64">
        <f t="shared" si="6"/>
        <v>-86809</v>
      </c>
      <c r="I35" s="64">
        <f t="shared" si="6"/>
        <v>-116638.39999999999</v>
      </c>
    </row>
    <row r="36" spans="1:10" ht="15" customHeight="1">
      <c r="A36" s="194"/>
      <c r="B36" s="127"/>
      <c r="C36" s="201"/>
      <c r="D36" s="192"/>
      <c r="E36" s="179"/>
      <c r="F36" s="34" t="s">
        <v>57</v>
      </c>
      <c r="G36" s="64">
        <f>G37</f>
        <v>0</v>
      </c>
      <c r="H36" s="64">
        <f t="shared" si="6"/>
        <v>-86809</v>
      </c>
      <c r="I36" s="64">
        <f t="shared" si="6"/>
        <v>-116638.39999999999</v>
      </c>
    </row>
    <row r="37" spans="1:10" ht="15" customHeight="1">
      <c r="A37" s="194"/>
      <c r="B37" s="127"/>
      <c r="C37" s="201"/>
      <c r="D37" s="192"/>
      <c r="E37" s="179"/>
      <c r="F37" s="34" t="s">
        <v>58</v>
      </c>
      <c r="G37" s="64">
        <f>G38</f>
        <v>0</v>
      </c>
      <c r="H37" s="64">
        <f t="shared" si="6"/>
        <v>-86809</v>
      </c>
      <c r="I37" s="64">
        <f t="shared" si="6"/>
        <v>-116638.39999999999</v>
      </c>
      <c r="J37" s="89"/>
    </row>
    <row r="38" spans="1:10" ht="15" customHeight="1">
      <c r="A38" s="194"/>
      <c r="B38" s="127"/>
      <c r="C38" s="201"/>
      <c r="D38" s="192"/>
      <c r="E38" s="180"/>
      <c r="F38" s="34" t="s">
        <v>59</v>
      </c>
      <c r="G38" s="64">
        <v>0</v>
      </c>
      <c r="H38" s="64">
        <v>-86809</v>
      </c>
      <c r="I38" s="64">
        <v>-116638.39999999999</v>
      </c>
    </row>
    <row r="39" spans="1:10" ht="15" customHeight="1">
      <c r="A39" s="194"/>
      <c r="B39" s="122" t="s">
        <v>74</v>
      </c>
      <c r="C39" s="190"/>
      <c r="D39" s="178"/>
      <c r="E39" s="178"/>
      <c r="F39" s="113" t="s">
        <v>95</v>
      </c>
      <c r="G39" s="64">
        <f>G41</f>
        <v>11647.3</v>
      </c>
      <c r="H39" s="64">
        <f>H41</f>
        <v>58781.299999999996</v>
      </c>
      <c r="I39" s="64">
        <f>I41</f>
        <v>91161.900000000009</v>
      </c>
    </row>
    <row r="40" spans="1:10" ht="15" customHeight="1">
      <c r="A40" s="194"/>
      <c r="B40" s="123"/>
      <c r="C40" s="191"/>
      <c r="D40" s="180"/>
      <c r="E40" s="180"/>
      <c r="F40" s="70" t="s">
        <v>26</v>
      </c>
      <c r="G40" s="64"/>
      <c r="H40" s="64"/>
      <c r="I40" s="64"/>
    </row>
    <row r="41" spans="1:10" ht="15" customHeight="1">
      <c r="A41" s="194"/>
      <c r="B41" s="123"/>
      <c r="C41" s="122" t="s">
        <v>36</v>
      </c>
      <c r="D41" s="178"/>
      <c r="E41" s="178"/>
      <c r="F41" s="114" t="s">
        <v>76</v>
      </c>
      <c r="G41" s="64">
        <f>G45+G54</f>
        <v>11647.3</v>
      </c>
      <c r="H41" s="64">
        <f>H45+H54</f>
        <v>58781.299999999996</v>
      </c>
      <c r="I41" s="64">
        <f>I45+I54</f>
        <v>91161.900000000009</v>
      </c>
    </row>
    <row r="42" spans="1:10" ht="15" customHeight="1">
      <c r="A42" s="194"/>
      <c r="B42" s="123"/>
      <c r="C42" s="123"/>
      <c r="D42" s="180"/>
      <c r="E42" s="180"/>
      <c r="F42" s="70" t="s">
        <v>26</v>
      </c>
      <c r="G42" s="64"/>
      <c r="H42" s="64"/>
      <c r="I42" s="64"/>
    </row>
    <row r="43" spans="1:10" ht="15" customHeight="1">
      <c r="A43" s="194"/>
      <c r="B43" s="123"/>
      <c r="C43" s="123"/>
      <c r="D43" s="196">
        <v>1146</v>
      </c>
      <c r="E43" s="173"/>
      <c r="F43" s="22" t="s">
        <v>39</v>
      </c>
      <c r="G43" s="64">
        <f>G45+G54+G74+G83+G101</f>
        <v>42078.1</v>
      </c>
      <c r="H43" s="64">
        <f>H45+H54+H74+H83+H101</f>
        <v>249788.19999999998</v>
      </c>
      <c r="I43" s="53">
        <f>I45+I54+I74+I83+I101</f>
        <v>484107.5</v>
      </c>
      <c r="J43" s="84"/>
    </row>
    <row r="44" spans="1:10" ht="15" customHeight="1">
      <c r="A44" s="194"/>
      <c r="B44" s="123"/>
      <c r="C44" s="123"/>
      <c r="D44" s="173"/>
      <c r="E44" s="173"/>
      <c r="F44" s="18" t="s">
        <v>26</v>
      </c>
      <c r="G44" s="53"/>
      <c r="H44" s="53"/>
      <c r="I44" s="53"/>
    </row>
    <row r="45" spans="1:10" ht="15" customHeight="1">
      <c r="A45" s="194"/>
      <c r="B45" s="123"/>
      <c r="C45" s="123"/>
      <c r="D45" s="173"/>
      <c r="E45" s="171">
        <v>11001</v>
      </c>
      <c r="F45" s="22" t="s">
        <v>105</v>
      </c>
      <c r="G45" s="53">
        <f>G47</f>
        <v>0</v>
      </c>
      <c r="H45" s="53">
        <f>H47</f>
        <v>0</v>
      </c>
      <c r="I45" s="53">
        <f>I47</f>
        <v>4603.7</v>
      </c>
      <c r="J45" s="84"/>
    </row>
    <row r="46" spans="1:10" ht="13.5" customHeight="1">
      <c r="A46" s="194"/>
      <c r="B46" s="123"/>
      <c r="C46" s="123"/>
      <c r="D46" s="173"/>
      <c r="E46" s="171"/>
      <c r="F46" s="18" t="s">
        <v>27</v>
      </c>
      <c r="G46" s="53"/>
      <c r="H46" s="53"/>
      <c r="I46" s="53"/>
    </row>
    <row r="47" spans="1:10" ht="13.5" customHeight="1">
      <c r="A47" s="194"/>
      <c r="B47" s="123"/>
      <c r="C47" s="123"/>
      <c r="D47" s="173"/>
      <c r="E47" s="171"/>
      <c r="F47" s="23" t="s">
        <v>45</v>
      </c>
      <c r="G47" s="53">
        <f t="shared" ref="G47:I52" si="7">G48</f>
        <v>0</v>
      </c>
      <c r="H47" s="53">
        <f t="shared" si="7"/>
        <v>0</v>
      </c>
      <c r="I47" s="53">
        <f t="shared" si="7"/>
        <v>4603.7</v>
      </c>
    </row>
    <row r="48" spans="1:10" ht="27">
      <c r="A48" s="194"/>
      <c r="B48" s="123"/>
      <c r="C48" s="123"/>
      <c r="D48" s="173"/>
      <c r="E48" s="171"/>
      <c r="F48" s="18" t="s">
        <v>28</v>
      </c>
      <c r="G48" s="53">
        <f t="shared" si="7"/>
        <v>0</v>
      </c>
      <c r="H48" s="53">
        <f t="shared" si="7"/>
        <v>0</v>
      </c>
      <c r="I48" s="53">
        <f t="shared" si="7"/>
        <v>4603.7</v>
      </c>
    </row>
    <row r="49" spans="1:12" ht="13.5" customHeight="1">
      <c r="A49" s="194"/>
      <c r="B49" s="123"/>
      <c r="C49" s="123"/>
      <c r="D49" s="173"/>
      <c r="E49" s="171"/>
      <c r="F49" s="18" t="s">
        <v>29</v>
      </c>
      <c r="G49" s="53">
        <f t="shared" si="7"/>
        <v>0</v>
      </c>
      <c r="H49" s="53">
        <f t="shared" si="7"/>
        <v>0</v>
      </c>
      <c r="I49" s="53">
        <f t="shared" si="7"/>
        <v>4603.7</v>
      </c>
    </row>
    <row r="50" spans="1:12" ht="13.5" customHeight="1">
      <c r="A50" s="194"/>
      <c r="B50" s="123"/>
      <c r="C50" s="123"/>
      <c r="D50" s="173"/>
      <c r="E50" s="171"/>
      <c r="F50" s="18" t="s">
        <v>30</v>
      </c>
      <c r="G50" s="53">
        <f t="shared" si="7"/>
        <v>0</v>
      </c>
      <c r="H50" s="53">
        <f t="shared" si="7"/>
        <v>0</v>
      </c>
      <c r="I50" s="53">
        <f t="shared" si="7"/>
        <v>4603.7</v>
      </c>
    </row>
    <row r="51" spans="1:12" ht="13.5" customHeight="1">
      <c r="A51" s="194"/>
      <c r="B51" s="123"/>
      <c r="C51" s="123"/>
      <c r="D51" s="173"/>
      <c r="E51" s="171"/>
      <c r="F51" s="18" t="s">
        <v>48</v>
      </c>
      <c r="G51" s="53">
        <f t="shared" si="7"/>
        <v>0</v>
      </c>
      <c r="H51" s="53">
        <f t="shared" si="7"/>
        <v>0</v>
      </c>
      <c r="I51" s="53">
        <f t="shared" si="7"/>
        <v>4603.7</v>
      </c>
    </row>
    <row r="52" spans="1:12" ht="13.5" customHeight="1">
      <c r="A52" s="194"/>
      <c r="B52" s="123"/>
      <c r="C52" s="123"/>
      <c r="D52" s="173"/>
      <c r="E52" s="171"/>
      <c r="F52" s="18" t="s">
        <v>49</v>
      </c>
      <c r="G52" s="53">
        <f t="shared" si="7"/>
        <v>0</v>
      </c>
      <c r="H52" s="53">
        <f t="shared" si="7"/>
        <v>0</v>
      </c>
      <c r="I52" s="53">
        <f t="shared" si="7"/>
        <v>4603.7</v>
      </c>
    </row>
    <row r="53" spans="1:12" ht="13.5" customHeight="1">
      <c r="A53" s="194"/>
      <c r="B53" s="123"/>
      <c r="C53" s="123"/>
      <c r="D53" s="173"/>
      <c r="E53" s="172"/>
      <c r="F53" s="18" t="s">
        <v>50</v>
      </c>
      <c r="G53" s="53">
        <v>0</v>
      </c>
      <c r="H53" s="53">
        <v>0</v>
      </c>
      <c r="I53" s="53">
        <v>4603.7</v>
      </c>
    </row>
    <row r="54" spans="1:12" ht="13.5" customHeight="1">
      <c r="A54" s="194"/>
      <c r="B54" s="123"/>
      <c r="C54" s="123"/>
      <c r="D54" s="173"/>
      <c r="E54" s="171">
        <v>11004</v>
      </c>
      <c r="F54" s="22" t="s">
        <v>75</v>
      </c>
      <c r="G54" s="53">
        <f>G56+G63</f>
        <v>11647.3</v>
      </c>
      <c r="H54" s="64">
        <f>H56+H63</f>
        <v>58781.299999999996</v>
      </c>
      <c r="I54" s="64">
        <f>I56+I63</f>
        <v>86558.200000000012</v>
      </c>
      <c r="J54" s="89"/>
    </row>
    <row r="55" spans="1:12" ht="13.5" customHeight="1">
      <c r="A55" s="194"/>
      <c r="B55" s="123"/>
      <c r="C55" s="123"/>
      <c r="D55" s="173"/>
      <c r="E55" s="171"/>
      <c r="F55" s="18" t="s">
        <v>27</v>
      </c>
      <c r="G55" s="92"/>
      <c r="H55" s="64"/>
      <c r="I55" s="64"/>
    </row>
    <row r="56" spans="1:12" ht="13.5" customHeight="1">
      <c r="A56" s="194"/>
      <c r="B56" s="123"/>
      <c r="C56" s="123"/>
      <c r="D56" s="173"/>
      <c r="E56" s="171"/>
      <c r="F56" s="69" t="s">
        <v>103</v>
      </c>
      <c r="G56" s="71">
        <f>G58</f>
        <v>11647.3</v>
      </c>
      <c r="H56" s="71">
        <f>H58</f>
        <v>23294.6</v>
      </c>
      <c r="I56" s="72">
        <f>I58</f>
        <v>-8049.9</v>
      </c>
    </row>
    <row r="57" spans="1:12" ht="13.5" customHeight="1">
      <c r="A57" s="194"/>
      <c r="B57" s="123"/>
      <c r="C57" s="123"/>
      <c r="D57" s="173"/>
      <c r="E57" s="171"/>
      <c r="F57" s="70" t="s">
        <v>28</v>
      </c>
      <c r="G57" s="71"/>
      <c r="H57" s="72"/>
      <c r="I57" s="72"/>
    </row>
    <row r="58" spans="1:12" ht="13.5" customHeight="1">
      <c r="A58" s="194"/>
      <c r="B58" s="123"/>
      <c r="C58" s="123"/>
      <c r="D58" s="173"/>
      <c r="E58" s="171"/>
      <c r="F58" s="70" t="s">
        <v>29</v>
      </c>
      <c r="G58" s="71">
        <f t="shared" ref="G58:I61" si="8">G59</f>
        <v>11647.3</v>
      </c>
      <c r="H58" s="71">
        <f t="shared" si="8"/>
        <v>23294.6</v>
      </c>
      <c r="I58" s="72">
        <f t="shared" si="8"/>
        <v>-8049.9</v>
      </c>
      <c r="J58" s="84"/>
      <c r="K58" s="84"/>
      <c r="L58" s="84"/>
    </row>
    <row r="59" spans="1:12" ht="13.5" customHeight="1">
      <c r="A59" s="194"/>
      <c r="B59" s="123"/>
      <c r="C59" s="123"/>
      <c r="D59" s="173"/>
      <c r="E59" s="171"/>
      <c r="F59" s="70" t="s">
        <v>30</v>
      </c>
      <c r="G59" s="71">
        <f t="shared" si="8"/>
        <v>11647.3</v>
      </c>
      <c r="H59" s="71">
        <f t="shared" si="8"/>
        <v>23294.6</v>
      </c>
      <c r="I59" s="72">
        <f t="shared" si="8"/>
        <v>-8049.9</v>
      </c>
    </row>
    <row r="60" spans="1:12" ht="13.5" customHeight="1">
      <c r="A60" s="194"/>
      <c r="B60" s="123"/>
      <c r="C60" s="123"/>
      <c r="D60" s="173"/>
      <c r="E60" s="171"/>
      <c r="F60" s="70" t="s">
        <v>48</v>
      </c>
      <c r="G60" s="71">
        <f t="shared" si="8"/>
        <v>11647.3</v>
      </c>
      <c r="H60" s="71">
        <f t="shared" si="8"/>
        <v>23294.6</v>
      </c>
      <c r="I60" s="72">
        <f t="shared" si="8"/>
        <v>-8049.9</v>
      </c>
    </row>
    <row r="61" spans="1:12" ht="13.5" customHeight="1">
      <c r="A61" s="194"/>
      <c r="B61" s="123"/>
      <c r="C61" s="123"/>
      <c r="D61" s="173"/>
      <c r="E61" s="171"/>
      <c r="F61" s="70" t="s">
        <v>49</v>
      </c>
      <c r="G61" s="71">
        <f t="shared" si="8"/>
        <v>11647.3</v>
      </c>
      <c r="H61" s="71">
        <f t="shared" si="8"/>
        <v>23294.6</v>
      </c>
      <c r="I61" s="72">
        <f t="shared" si="8"/>
        <v>-8049.9</v>
      </c>
    </row>
    <row r="62" spans="1:12" ht="13.5" customHeight="1">
      <c r="A62" s="194"/>
      <c r="B62" s="123"/>
      <c r="C62" s="123"/>
      <c r="D62" s="173"/>
      <c r="E62" s="171"/>
      <c r="F62" s="70" t="s">
        <v>50</v>
      </c>
      <c r="G62" s="67">
        <v>11647.3</v>
      </c>
      <c r="H62" s="67">
        <v>23294.6</v>
      </c>
      <c r="I62" s="67">
        <v>-8049.9</v>
      </c>
    </row>
    <row r="63" spans="1:12" ht="13.5" customHeight="1">
      <c r="A63" s="194"/>
      <c r="B63" s="123"/>
      <c r="C63" s="123"/>
      <c r="D63" s="173"/>
      <c r="E63" s="171"/>
      <c r="F63" s="23" t="s">
        <v>45</v>
      </c>
      <c r="G63" s="53">
        <f>G65</f>
        <v>0</v>
      </c>
      <c r="H63" s="53">
        <f t="shared" ref="H63:I63" si="9">H65</f>
        <v>35486.699999999997</v>
      </c>
      <c r="I63" s="53">
        <f t="shared" si="9"/>
        <v>94608.1</v>
      </c>
    </row>
    <row r="64" spans="1:12" ht="13.5" customHeight="1">
      <c r="A64" s="194"/>
      <c r="B64" s="123"/>
      <c r="C64" s="123"/>
      <c r="D64" s="173"/>
      <c r="E64" s="171"/>
      <c r="F64" s="18" t="s">
        <v>28</v>
      </c>
      <c r="G64" s="53"/>
      <c r="H64" s="53"/>
      <c r="I64" s="53"/>
    </row>
    <row r="65" spans="1:9" ht="13.5" customHeight="1">
      <c r="A65" s="194"/>
      <c r="B65" s="123"/>
      <c r="C65" s="123"/>
      <c r="D65" s="173"/>
      <c r="E65" s="171"/>
      <c r="F65" s="18" t="s">
        <v>29</v>
      </c>
      <c r="G65" s="53">
        <f>G66</f>
        <v>0</v>
      </c>
      <c r="H65" s="53">
        <f t="shared" ref="H65:I65" si="10">H66</f>
        <v>35486.699999999997</v>
      </c>
      <c r="I65" s="53">
        <f t="shared" si="10"/>
        <v>94608.1</v>
      </c>
    </row>
    <row r="66" spans="1:9" ht="13.5" customHeight="1">
      <c r="A66" s="194"/>
      <c r="B66" s="123"/>
      <c r="C66" s="123"/>
      <c r="D66" s="173"/>
      <c r="E66" s="171"/>
      <c r="F66" s="18" t="s">
        <v>30</v>
      </c>
      <c r="G66" s="53">
        <f>G67</f>
        <v>0</v>
      </c>
      <c r="H66" s="53">
        <f t="shared" ref="H66:I66" si="11">H67</f>
        <v>35486.699999999997</v>
      </c>
      <c r="I66" s="53">
        <f t="shared" si="11"/>
        <v>94608.1</v>
      </c>
    </row>
    <row r="67" spans="1:9" ht="13.5" customHeight="1">
      <c r="A67" s="194"/>
      <c r="B67" s="123"/>
      <c r="C67" s="123"/>
      <c r="D67" s="173"/>
      <c r="E67" s="171"/>
      <c r="F67" s="18" t="s">
        <v>48</v>
      </c>
      <c r="G67" s="53">
        <f>G68</f>
        <v>0</v>
      </c>
      <c r="H67" s="53">
        <f t="shared" ref="H67:I67" si="12">H68</f>
        <v>35486.699999999997</v>
      </c>
      <c r="I67" s="53">
        <f t="shared" si="12"/>
        <v>94608.1</v>
      </c>
    </row>
    <row r="68" spans="1:9" ht="13.5" customHeight="1">
      <c r="A68" s="194"/>
      <c r="B68" s="123"/>
      <c r="C68" s="123"/>
      <c r="D68" s="173"/>
      <c r="E68" s="171"/>
      <c r="F68" s="18" t="s">
        <v>49</v>
      </c>
      <c r="G68" s="53">
        <f>G69</f>
        <v>0</v>
      </c>
      <c r="H68" s="53">
        <f t="shared" ref="H68:I68" si="13">H69</f>
        <v>35486.699999999997</v>
      </c>
      <c r="I68" s="53">
        <f t="shared" si="13"/>
        <v>94608.1</v>
      </c>
    </row>
    <row r="69" spans="1:9" ht="13.5" customHeight="1">
      <c r="A69" s="194"/>
      <c r="B69" s="123"/>
      <c r="C69" s="123"/>
      <c r="D69" s="173"/>
      <c r="E69" s="172"/>
      <c r="F69" s="18" t="s">
        <v>50</v>
      </c>
      <c r="G69" s="53">
        <v>0</v>
      </c>
      <c r="H69" s="53">
        <v>35486.699999999997</v>
      </c>
      <c r="I69" s="53">
        <v>94608.1</v>
      </c>
    </row>
    <row r="70" spans="1:9" ht="13.5" customHeight="1">
      <c r="A70" s="194"/>
      <c r="B70" s="198" t="s">
        <v>36</v>
      </c>
      <c r="C70" s="124"/>
      <c r="D70" s="173"/>
      <c r="E70" s="170"/>
      <c r="F70" s="114" t="s">
        <v>46</v>
      </c>
      <c r="G70" s="88">
        <f>G72+G99</f>
        <v>30430.800000000003</v>
      </c>
      <c r="H70" s="88">
        <f>H72+H99</f>
        <v>191006.9</v>
      </c>
      <c r="I70" s="88">
        <f>I72+I99</f>
        <v>392945.6</v>
      </c>
    </row>
    <row r="71" spans="1:9" ht="13.5" customHeight="1">
      <c r="A71" s="194"/>
      <c r="B71" s="199"/>
      <c r="C71" s="125"/>
      <c r="D71" s="173"/>
      <c r="E71" s="172"/>
      <c r="F71" s="70" t="s">
        <v>26</v>
      </c>
      <c r="G71" s="88"/>
      <c r="H71" s="88"/>
      <c r="I71" s="88"/>
    </row>
    <row r="72" spans="1:9" ht="13.5" customHeight="1">
      <c r="A72" s="194"/>
      <c r="B72" s="199"/>
      <c r="C72" s="198" t="s">
        <v>74</v>
      </c>
      <c r="D72" s="173"/>
      <c r="E72" s="170"/>
      <c r="F72" s="114" t="s">
        <v>102</v>
      </c>
      <c r="G72" s="88">
        <f>G74+G83</f>
        <v>20889.400000000001</v>
      </c>
      <c r="H72" s="88">
        <f t="shared" ref="H72:I72" si="14">H74+H83</f>
        <v>108503.4</v>
      </c>
      <c r="I72" s="88">
        <f t="shared" si="14"/>
        <v>176371.39999999997</v>
      </c>
    </row>
    <row r="73" spans="1:9" ht="13.5" customHeight="1">
      <c r="A73" s="194"/>
      <c r="B73" s="199"/>
      <c r="C73" s="199"/>
      <c r="D73" s="173"/>
      <c r="E73" s="172"/>
      <c r="F73" s="87" t="s">
        <v>26</v>
      </c>
      <c r="G73" s="88"/>
      <c r="H73" s="88"/>
      <c r="I73" s="88"/>
    </row>
    <row r="74" spans="1:9" ht="15" customHeight="1">
      <c r="A74" s="194"/>
      <c r="B74" s="199"/>
      <c r="C74" s="199"/>
      <c r="D74" s="173"/>
      <c r="E74" s="170">
        <v>11002</v>
      </c>
      <c r="F74" s="22" t="s">
        <v>102</v>
      </c>
      <c r="G74" s="53">
        <f>G76</f>
        <v>0</v>
      </c>
      <c r="H74" s="53">
        <f t="shared" ref="H74:I74" si="15">H76</f>
        <v>0</v>
      </c>
      <c r="I74" s="53">
        <f t="shared" si="15"/>
        <v>7093.8</v>
      </c>
    </row>
    <row r="75" spans="1:9" ht="13.5" customHeight="1">
      <c r="A75" s="194"/>
      <c r="B75" s="199"/>
      <c r="C75" s="199"/>
      <c r="D75" s="173"/>
      <c r="E75" s="171"/>
      <c r="F75" s="18" t="s">
        <v>27</v>
      </c>
      <c r="G75" s="53"/>
      <c r="H75" s="53"/>
      <c r="I75" s="53"/>
    </row>
    <row r="76" spans="1:9" ht="13.5" customHeight="1">
      <c r="A76" s="194"/>
      <c r="B76" s="199"/>
      <c r="C76" s="199"/>
      <c r="D76" s="173"/>
      <c r="E76" s="171"/>
      <c r="F76" s="23" t="s">
        <v>45</v>
      </c>
      <c r="G76" s="53">
        <f>G78</f>
        <v>0</v>
      </c>
      <c r="H76" s="53">
        <f t="shared" ref="H76:I76" si="16">H78</f>
        <v>0</v>
      </c>
      <c r="I76" s="53">
        <f t="shared" si="16"/>
        <v>7093.8</v>
      </c>
    </row>
    <row r="77" spans="1:9" ht="27">
      <c r="A77" s="194"/>
      <c r="B77" s="199"/>
      <c r="C77" s="199"/>
      <c r="D77" s="173"/>
      <c r="E77" s="171"/>
      <c r="F77" s="18" t="s">
        <v>28</v>
      </c>
      <c r="G77" s="53"/>
      <c r="H77" s="53"/>
      <c r="I77" s="53"/>
    </row>
    <row r="78" spans="1:9" ht="13.5" customHeight="1">
      <c r="A78" s="194"/>
      <c r="B78" s="199"/>
      <c r="C78" s="199"/>
      <c r="D78" s="173"/>
      <c r="E78" s="171"/>
      <c r="F78" s="18" t="s">
        <v>29</v>
      </c>
      <c r="G78" s="53">
        <f>G79</f>
        <v>0</v>
      </c>
      <c r="H78" s="53">
        <f t="shared" ref="H78:I81" si="17">H79</f>
        <v>0</v>
      </c>
      <c r="I78" s="53">
        <f t="shared" si="17"/>
        <v>7093.8</v>
      </c>
    </row>
    <row r="79" spans="1:9" ht="13.5" customHeight="1">
      <c r="A79" s="194"/>
      <c r="B79" s="199"/>
      <c r="C79" s="199"/>
      <c r="D79" s="173"/>
      <c r="E79" s="171"/>
      <c r="F79" s="18" t="s">
        <v>30</v>
      </c>
      <c r="G79" s="53">
        <f>G80</f>
        <v>0</v>
      </c>
      <c r="H79" s="53">
        <f t="shared" si="17"/>
        <v>0</v>
      </c>
      <c r="I79" s="53">
        <f t="shared" si="17"/>
        <v>7093.8</v>
      </c>
    </row>
    <row r="80" spans="1:9" ht="13.5" customHeight="1">
      <c r="A80" s="194"/>
      <c r="B80" s="199"/>
      <c r="C80" s="199"/>
      <c r="D80" s="173"/>
      <c r="E80" s="171"/>
      <c r="F80" s="18" t="s">
        <v>48</v>
      </c>
      <c r="G80" s="53">
        <f>G81</f>
        <v>0</v>
      </c>
      <c r="H80" s="53">
        <f t="shared" si="17"/>
        <v>0</v>
      </c>
      <c r="I80" s="53">
        <f t="shared" si="17"/>
        <v>7093.8</v>
      </c>
    </row>
    <row r="81" spans="1:10" ht="13.5" customHeight="1">
      <c r="A81" s="194"/>
      <c r="B81" s="199"/>
      <c r="C81" s="199"/>
      <c r="D81" s="173"/>
      <c r="E81" s="171"/>
      <c r="F81" s="18" t="s">
        <v>49</v>
      </c>
      <c r="G81" s="53">
        <f>G82</f>
        <v>0</v>
      </c>
      <c r="H81" s="53">
        <f t="shared" si="17"/>
        <v>0</v>
      </c>
      <c r="I81" s="53">
        <f t="shared" si="17"/>
        <v>7093.8</v>
      </c>
    </row>
    <row r="82" spans="1:10" ht="13.5" customHeight="1">
      <c r="A82" s="194"/>
      <c r="B82" s="199"/>
      <c r="C82" s="199"/>
      <c r="D82" s="173"/>
      <c r="E82" s="172"/>
      <c r="F82" s="18" t="s">
        <v>50</v>
      </c>
      <c r="G82" s="53">
        <v>0</v>
      </c>
      <c r="H82" s="53">
        <v>0</v>
      </c>
      <c r="I82" s="53">
        <v>7093.8</v>
      </c>
    </row>
    <row r="83" spans="1:10" ht="13.5" customHeight="1">
      <c r="A83" s="194"/>
      <c r="B83" s="199"/>
      <c r="C83" s="199"/>
      <c r="D83" s="173"/>
      <c r="E83" s="171">
        <v>11005</v>
      </c>
      <c r="F83" s="22" t="s">
        <v>60</v>
      </c>
      <c r="G83" s="53">
        <f>G85+G92</f>
        <v>20889.400000000001</v>
      </c>
      <c r="H83" s="53">
        <f t="shared" ref="H83:I83" si="18">H85+H92</f>
        <v>108503.4</v>
      </c>
      <c r="I83" s="53">
        <f t="shared" si="18"/>
        <v>169277.59999999998</v>
      </c>
    </row>
    <row r="84" spans="1:10" ht="14.25">
      <c r="A84" s="194"/>
      <c r="B84" s="199"/>
      <c r="C84" s="199"/>
      <c r="D84" s="173"/>
      <c r="E84" s="171"/>
      <c r="F84" s="18" t="s">
        <v>27</v>
      </c>
      <c r="G84" s="92"/>
      <c r="H84" s="92"/>
      <c r="I84" s="92"/>
    </row>
    <row r="85" spans="1:10" ht="13.5" customHeight="1">
      <c r="A85" s="194"/>
      <c r="B85" s="199"/>
      <c r="C85" s="199"/>
      <c r="D85" s="173"/>
      <c r="E85" s="171"/>
      <c r="F85" s="59" t="s">
        <v>103</v>
      </c>
      <c r="G85" s="94">
        <f>G87</f>
        <v>20889.400000000001</v>
      </c>
      <c r="H85" s="108">
        <f>H87</f>
        <v>41778.699999999997</v>
      </c>
      <c r="I85" s="67">
        <f>I87</f>
        <v>-11032.7</v>
      </c>
    </row>
    <row r="86" spans="1:10" ht="27">
      <c r="A86" s="194"/>
      <c r="B86" s="199"/>
      <c r="C86" s="199"/>
      <c r="D86" s="173"/>
      <c r="E86" s="171"/>
      <c r="F86" s="26" t="s">
        <v>28</v>
      </c>
      <c r="G86" s="94"/>
      <c r="H86" s="108"/>
      <c r="I86" s="68"/>
    </row>
    <row r="87" spans="1:10" ht="13.5" customHeight="1">
      <c r="A87" s="194"/>
      <c r="B87" s="199"/>
      <c r="C87" s="199"/>
      <c r="D87" s="173"/>
      <c r="E87" s="171"/>
      <c r="F87" s="26" t="s">
        <v>29</v>
      </c>
      <c r="G87" s="94">
        <f>G88</f>
        <v>20889.400000000001</v>
      </c>
      <c r="H87" s="108">
        <f t="shared" ref="H87:I90" si="19">H88</f>
        <v>41778.699999999997</v>
      </c>
      <c r="I87" s="67">
        <f t="shared" si="19"/>
        <v>-11032.7</v>
      </c>
      <c r="J87" s="89"/>
    </row>
    <row r="88" spans="1:10" ht="13.5" customHeight="1">
      <c r="A88" s="194"/>
      <c r="B88" s="199"/>
      <c r="C88" s="199"/>
      <c r="D88" s="173"/>
      <c r="E88" s="171"/>
      <c r="F88" s="26" t="s">
        <v>30</v>
      </c>
      <c r="G88" s="94">
        <f>G89</f>
        <v>20889.400000000001</v>
      </c>
      <c r="H88" s="108">
        <f t="shared" si="19"/>
        <v>41778.699999999997</v>
      </c>
      <c r="I88" s="67">
        <f t="shared" si="19"/>
        <v>-11032.7</v>
      </c>
    </row>
    <row r="89" spans="1:10" ht="13.5" customHeight="1">
      <c r="A89" s="194"/>
      <c r="B89" s="199"/>
      <c r="C89" s="199"/>
      <c r="D89" s="173"/>
      <c r="E89" s="171"/>
      <c r="F89" s="26" t="s">
        <v>48</v>
      </c>
      <c r="G89" s="94">
        <f>G90</f>
        <v>20889.400000000001</v>
      </c>
      <c r="H89" s="108">
        <f t="shared" si="19"/>
        <v>41778.699999999997</v>
      </c>
      <c r="I89" s="67">
        <f t="shared" si="19"/>
        <v>-11032.7</v>
      </c>
    </row>
    <row r="90" spans="1:10" ht="13.5" customHeight="1">
      <c r="A90" s="194"/>
      <c r="B90" s="199"/>
      <c r="C90" s="199"/>
      <c r="D90" s="173"/>
      <c r="E90" s="171"/>
      <c r="F90" s="26" t="s">
        <v>49</v>
      </c>
      <c r="G90" s="94">
        <f>G91</f>
        <v>20889.400000000001</v>
      </c>
      <c r="H90" s="108">
        <f t="shared" si="19"/>
        <v>41778.699999999997</v>
      </c>
      <c r="I90" s="67">
        <f t="shared" si="19"/>
        <v>-11032.7</v>
      </c>
    </row>
    <row r="91" spans="1:10" ht="13.5" customHeight="1">
      <c r="A91" s="194"/>
      <c r="B91" s="199"/>
      <c r="C91" s="199"/>
      <c r="D91" s="173"/>
      <c r="E91" s="171"/>
      <c r="F91" s="26" t="s">
        <v>50</v>
      </c>
      <c r="G91" s="94">
        <v>20889.400000000001</v>
      </c>
      <c r="H91" s="108">
        <v>41778.699999999997</v>
      </c>
      <c r="I91" s="67">
        <v>-11032.7</v>
      </c>
    </row>
    <row r="92" spans="1:10" ht="13.5" customHeight="1">
      <c r="A92" s="194"/>
      <c r="B92" s="199"/>
      <c r="C92" s="199"/>
      <c r="D92" s="173"/>
      <c r="E92" s="171"/>
      <c r="F92" s="23" t="s">
        <v>45</v>
      </c>
      <c r="G92" s="53">
        <f>G94</f>
        <v>0</v>
      </c>
      <c r="H92" s="53">
        <f>H94</f>
        <v>66724.7</v>
      </c>
      <c r="I92" s="67">
        <f>I94</f>
        <v>180310.3</v>
      </c>
      <c r="J92" s="84"/>
    </row>
    <row r="93" spans="1:10" ht="27">
      <c r="A93" s="194"/>
      <c r="B93" s="199"/>
      <c r="C93" s="199"/>
      <c r="D93" s="173"/>
      <c r="E93" s="171"/>
      <c r="F93" s="18" t="s">
        <v>28</v>
      </c>
      <c r="G93" s="53"/>
      <c r="H93" s="53"/>
      <c r="I93" s="67"/>
    </row>
    <row r="94" spans="1:10" ht="13.5" customHeight="1">
      <c r="A94" s="194"/>
      <c r="B94" s="199"/>
      <c r="C94" s="199"/>
      <c r="D94" s="173"/>
      <c r="E94" s="171"/>
      <c r="F94" s="18" t="s">
        <v>29</v>
      </c>
      <c r="G94" s="53">
        <f t="shared" ref="G94:I97" si="20">G95</f>
        <v>0</v>
      </c>
      <c r="H94" s="53">
        <f t="shared" si="20"/>
        <v>66724.7</v>
      </c>
      <c r="I94" s="67">
        <f t="shared" si="20"/>
        <v>180310.3</v>
      </c>
    </row>
    <row r="95" spans="1:10" ht="13.5" customHeight="1">
      <c r="A95" s="194"/>
      <c r="B95" s="199"/>
      <c r="C95" s="199"/>
      <c r="D95" s="173"/>
      <c r="E95" s="171"/>
      <c r="F95" s="18" t="s">
        <v>30</v>
      </c>
      <c r="G95" s="53">
        <f t="shared" si="20"/>
        <v>0</v>
      </c>
      <c r="H95" s="53">
        <f t="shared" si="20"/>
        <v>66724.7</v>
      </c>
      <c r="I95" s="67">
        <f t="shared" si="20"/>
        <v>180310.3</v>
      </c>
    </row>
    <row r="96" spans="1:10" ht="13.5" customHeight="1">
      <c r="A96" s="194"/>
      <c r="B96" s="199"/>
      <c r="C96" s="199"/>
      <c r="D96" s="173"/>
      <c r="E96" s="171"/>
      <c r="F96" s="18" t="s">
        <v>48</v>
      </c>
      <c r="G96" s="53">
        <f t="shared" si="20"/>
        <v>0</v>
      </c>
      <c r="H96" s="53">
        <f t="shared" si="20"/>
        <v>66724.7</v>
      </c>
      <c r="I96" s="67">
        <f t="shared" si="20"/>
        <v>180310.3</v>
      </c>
    </row>
    <row r="97" spans="1:10" ht="13.5" customHeight="1">
      <c r="A97" s="194"/>
      <c r="B97" s="199"/>
      <c r="C97" s="199"/>
      <c r="D97" s="173"/>
      <c r="E97" s="171"/>
      <c r="F97" s="18" t="s">
        <v>49</v>
      </c>
      <c r="G97" s="53">
        <f t="shared" si="20"/>
        <v>0</v>
      </c>
      <c r="H97" s="53">
        <f t="shared" si="20"/>
        <v>66724.7</v>
      </c>
      <c r="I97" s="67">
        <f t="shared" si="20"/>
        <v>180310.3</v>
      </c>
    </row>
    <row r="98" spans="1:10" ht="13.5" customHeight="1">
      <c r="A98" s="194"/>
      <c r="B98" s="199"/>
      <c r="C98" s="200"/>
      <c r="D98" s="173"/>
      <c r="E98" s="172"/>
      <c r="F98" s="18" t="s">
        <v>50</v>
      </c>
      <c r="G98" s="53">
        <v>0</v>
      </c>
      <c r="H98" s="53">
        <v>66724.7</v>
      </c>
      <c r="I98" s="67">
        <v>180310.3</v>
      </c>
    </row>
    <row r="99" spans="1:10" ht="13.5" customHeight="1">
      <c r="A99" s="194"/>
      <c r="B99" s="199"/>
      <c r="C99" s="198" t="s">
        <v>36</v>
      </c>
      <c r="D99" s="173"/>
      <c r="E99" s="170"/>
      <c r="F99" s="114" t="s">
        <v>47</v>
      </c>
      <c r="G99" s="88">
        <f>G103+G110</f>
        <v>9541.4</v>
      </c>
      <c r="H99" s="88">
        <f t="shared" ref="H99:I99" si="21">H103+H110</f>
        <v>82503.5</v>
      </c>
      <c r="I99" s="88">
        <f t="shared" si="21"/>
        <v>216574.2</v>
      </c>
      <c r="J99" s="84"/>
    </row>
    <row r="100" spans="1:10" ht="13.5" customHeight="1">
      <c r="A100" s="194"/>
      <c r="B100" s="199"/>
      <c r="C100" s="199"/>
      <c r="D100" s="173"/>
      <c r="E100" s="172"/>
      <c r="F100" s="87" t="s">
        <v>26</v>
      </c>
      <c r="G100" s="88"/>
      <c r="H100" s="88"/>
      <c r="I100" s="88"/>
    </row>
    <row r="101" spans="1:10" ht="13.5" customHeight="1">
      <c r="A101" s="194"/>
      <c r="B101" s="199"/>
      <c r="C101" s="199"/>
      <c r="D101" s="173"/>
      <c r="E101" s="170">
        <v>11006</v>
      </c>
      <c r="F101" s="22" t="s">
        <v>61</v>
      </c>
      <c r="G101" s="88">
        <f>G102+G109</f>
        <v>9541.4</v>
      </c>
      <c r="H101" s="88">
        <f>H103+H110</f>
        <v>82503.5</v>
      </c>
      <c r="I101" s="88">
        <f>I103+I110</f>
        <v>216574.2</v>
      </c>
      <c r="J101" s="84"/>
    </row>
    <row r="102" spans="1:10" ht="13.5" customHeight="1">
      <c r="A102" s="194"/>
      <c r="B102" s="199"/>
      <c r="C102" s="199"/>
      <c r="D102" s="173"/>
      <c r="E102" s="171"/>
      <c r="F102" s="18" t="s">
        <v>27</v>
      </c>
      <c r="G102" s="88"/>
      <c r="H102" s="88"/>
      <c r="I102" s="88"/>
    </row>
    <row r="103" spans="1:10" ht="13.5" customHeight="1">
      <c r="A103" s="194"/>
      <c r="B103" s="199"/>
      <c r="C103" s="199"/>
      <c r="D103" s="173"/>
      <c r="E103" s="171"/>
      <c r="F103" s="59" t="s">
        <v>103</v>
      </c>
      <c r="G103" s="88">
        <f>G105</f>
        <v>9541.4</v>
      </c>
      <c r="H103" s="66">
        <f>H105</f>
        <v>19082.599999999999</v>
      </c>
      <c r="I103" s="66">
        <f>I105</f>
        <v>19082.599999999999</v>
      </c>
    </row>
    <row r="104" spans="1:10" ht="27">
      <c r="A104" s="194"/>
      <c r="B104" s="199"/>
      <c r="C104" s="199"/>
      <c r="D104" s="173"/>
      <c r="E104" s="171"/>
      <c r="F104" s="26" t="s">
        <v>28</v>
      </c>
      <c r="G104" s="88"/>
      <c r="H104" s="66"/>
      <c r="I104" s="66"/>
    </row>
    <row r="105" spans="1:10" ht="13.5" customHeight="1">
      <c r="A105" s="194"/>
      <c r="B105" s="199"/>
      <c r="C105" s="199"/>
      <c r="D105" s="173"/>
      <c r="E105" s="171"/>
      <c r="F105" s="26" t="s">
        <v>29</v>
      </c>
      <c r="G105" s="88">
        <f>G106</f>
        <v>9541.4</v>
      </c>
      <c r="H105" s="66">
        <f t="shared" ref="H105:I108" si="22">H106</f>
        <v>19082.599999999999</v>
      </c>
      <c r="I105" s="66">
        <f t="shared" si="22"/>
        <v>19082.599999999999</v>
      </c>
    </row>
    <row r="106" spans="1:10" ht="13.5" customHeight="1">
      <c r="A106" s="194"/>
      <c r="B106" s="199"/>
      <c r="C106" s="199"/>
      <c r="D106" s="173"/>
      <c r="E106" s="171"/>
      <c r="F106" s="26" t="s">
        <v>30</v>
      </c>
      <c r="G106" s="88">
        <f>G107</f>
        <v>9541.4</v>
      </c>
      <c r="H106" s="66">
        <f t="shared" si="22"/>
        <v>19082.599999999999</v>
      </c>
      <c r="I106" s="66">
        <f t="shared" si="22"/>
        <v>19082.599999999999</v>
      </c>
    </row>
    <row r="107" spans="1:10" ht="13.5" customHeight="1">
      <c r="A107" s="194"/>
      <c r="B107" s="199"/>
      <c r="C107" s="199"/>
      <c r="D107" s="173"/>
      <c r="E107" s="171"/>
      <c r="F107" s="26" t="s">
        <v>48</v>
      </c>
      <c r="G107" s="88">
        <f>G108</f>
        <v>9541.4</v>
      </c>
      <c r="H107" s="66">
        <f t="shared" si="22"/>
        <v>19082.599999999999</v>
      </c>
      <c r="I107" s="66">
        <f t="shared" si="22"/>
        <v>19082.599999999999</v>
      </c>
    </row>
    <row r="108" spans="1:10" ht="13.5" customHeight="1">
      <c r="A108" s="194"/>
      <c r="B108" s="199"/>
      <c r="C108" s="199"/>
      <c r="D108" s="173"/>
      <c r="E108" s="171"/>
      <c r="F108" s="26" t="s">
        <v>49</v>
      </c>
      <c r="G108" s="88">
        <f>G109</f>
        <v>9541.4</v>
      </c>
      <c r="H108" s="66">
        <f t="shared" si="22"/>
        <v>19082.599999999999</v>
      </c>
      <c r="I108" s="66">
        <f t="shared" si="22"/>
        <v>19082.599999999999</v>
      </c>
    </row>
    <row r="109" spans="1:10" ht="13.5" customHeight="1">
      <c r="A109" s="194"/>
      <c r="B109" s="199"/>
      <c r="C109" s="199"/>
      <c r="D109" s="173"/>
      <c r="E109" s="171"/>
      <c r="F109" s="1" t="s">
        <v>50</v>
      </c>
      <c r="G109" s="53">
        <v>9541.4</v>
      </c>
      <c r="H109" s="64">
        <v>19082.599999999999</v>
      </c>
      <c r="I109" s="64">
        <v>19082.599999999999</v>
      </c>
    </row>
    <row r="110" spans="1:10" ht="13.5" customHeight="1">
      <c r="A110" s="194"/>
      <c r="B110" s="199"/>
      <c r="C110" s="199"/>
      <c r="D110" s="173"/>
      <c r="E110" s="171"/>
      <c r="F110" s="23" t="s">
        <v>45</v>
      </c>
      <c r="G110" s="53">
        <f>G112</f>
        <v>0</v>
      </c>
      <c r="H110" s="53">
        <f>H112</f>
        <v>63420.9</v>
      </c>
      <c r="I110" s="53">
        <f>I112</f>
        <v>197491.6</v>
      </c>
    </row>
    <row r="111" spans="1:10" ht="27">
      <c r="A111" s="194"/>
      <c r="B111" s="199"/>
      <c r="C111" s="199"/>
      <c r="D111" s="173"/>
      <c r="E111" s="171"/>
      <c r="F111" s="18" t="s">
        <v>28</v>
      </c>
      <c r="G111" s="53"/>
      <c r="H111" s="53"/>
      <c r="I111" s="53"/>
    </row>
    <row r="112" spans="1:10" ht="13.5" customHeight="1">
      <c r="A112" s="194"/>
      <c r="B112" s="199"/>
      <c r="C112" s="199"/>
      <c r="D112" s="173"/>
      <c r="E112" s="171"/>
      <c r="F112" s="18" t="s">
        <v>29</v>
      </c>
      <c r="G112" s="53">
        <f t="shared" ref="G112:I115" si="23">G113</f>
        <v>0</v>
      </c>
      <c r="H112" s="53">
        <f t="shared" si="23"/>
        <v>63420.9</v>
      </c>
      <c r="I112" s="53">
        <f t="shared" si="23"/>
        <v>197491.6</v>
      </c>
    </row>
    <row r="113" spans="1:9" ht="13.5" customHeight="1">
      <c r="A113" s="194"/>
      <c r="B113" s="199"/>
      <c r="C113" s="199"/>
      <c r="D113" s="173"/>
      <c r="E113" s="171"/>
      <c r="F113" s="18" t="s">
        <v>30</v>
      </c>
      <c r="G113" s="53">
        <f t="shared" si="23"/>
        <v>0</v>
      </c>
      <c r="H113" s="53">
        <f t="shared" si="23"/>
        <v>63420.9</v>
      </c>
      <c r="I113" s="53">
        <f t="shared" si="23"/>
        <v>197491.6</v>
      </c>
    </row>
    <row r="114" spans="1:9" ht="13.5" customHeight="1">
      <c r="A114" s="194"/>
      <c r="B114" s="199"/>
      <c r="C114" s="199"/>
      <c r="D114" s="173"/>
      <c r="E114" s="171"/>
      <c r="F114" s="18" t="s">
        <v>48</v>
      </c>
      <c r="G114" s="53">
        <f t="shared" si="23"/>
        <v>0</v>
      </c>
      <c r="H114" s="53">
        <f t="shared" si="23"/>
        <v>63420.9</v>
      </c>
      <c r="I114" s="53">
        <f t="shared" si="23"/>
        <v>197491.6</v>
      </c>
    </row>
    <row r="115" spans="1:9" ht="13.5" customHeight="1">
      <c r="A115" s="194"/>
      <c r="B115" s="199"/>
      <c r="C115" s="199"/>
      <c r="D115" s="173"/>
      <c r="E115" s="171"/>
      <c r="F115" s="18" t="s">
        <v>49</v>
      </c>
      <c r="G115" s="53">
        <f t="shared" si="23"/>
        <v>0</v>
      </c>
      <c r="H115" s="53">
        <f t="shared" si="23"/>
        <v>63420.9</v>
      </c>
      <c r="I115" s="53">
        <f t="shared" si="23"/>
        <v>197491.6</v>
      </c>
    </row>
    <row r="116" spans="1:9" ht="13.5" customHeight="1">
      <c r="A116" s="195"/>
      <c r="B116" s="200"/>
      <c r="C116" s="200"/>
      <c r="D116" s="197"/>
      <c r="E116" s="172"/>
      <c r="F116" s="18" t="s">
        <v>50</v>
      </c>
      <c r="G116" s="53">
        <v>0</v>
      </c>
      <c r="H116" s="53">
        <v>63420.9</v>
      </c>
      <c r="I116" s="53">
        <v>197491.6</v>
      </c>
    </row>
  </sheetData>
  <mergeCells count="35">
    <mergeCell ref="E99:E100"/>
    <mergeCell ref="B9:B11"/>
    <mergeCell ref="C14:C38"/>
    <mergeCell ref="E39:E40"/>
    <mergeCell ref="E41:E42"/>
    <mergeCell ref="D39:D40"/>
    <mergeCell ref="D41:D42"/>
    <mergeCell ref="A7:C7"/>
    <mergeCell ref="C9:C13"/>
    <mergeCell ref="C39:C40"/>
    <mergeCell ref="E28:E29"/>
    <mergeCell ref="D28:D38"/>
    <mergeCell ref="D7:E7"/>
    <mergeCell ref="E30:E38"/>
    <mergeCell ref="A10:A116"/>
    <mergeCell ref="D43:D116"/>
    <mergeCell ref="B70:B116"/>
    <mergeCell ref="C99:C116"/>
    <mergeCell ref="E70:E71"/>
    <mergeCell ref="E72:E73"/>
    <mergeCell ref="E54:E69"/>
    <mergeCell ref="C72:C98"/>
    <mergeCell ref="E101:E116"/>
    <mergeCell ref="D5:I5"/>
    <mergeCell ref="E74:E82"/>
    <mergeCell ref="E43:E44"/>
    <mergeCell ref="E45:E53"/>
    <mergeCell ref="E83:E98"/>
    <mergeCell ref="F7:F8"/>
    <mergeCell ref="G7:I7"/>
    <mergeCell ref="D16:D27"/>
    <mergeCell ref="E16:E17"/>
    <mergeCell ref="E18:E27"/>
    <mergeCell ref="E9:E15"/>
    <mergeCell ref="D9:D15"/>
  </mergeCells>
  <pageMargins left="0.37" right="0.16" top="0.17" bottom="0.16" header="0.17" footer="0.16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25"/>
  <sheetViews>
    <sheetView view="pageBreakPreview" zoomScale="60" zoomScaleNormal="100" workbookViewId="0">
      <selection activeCell="D15" sqref="D15"/>
    </sheetView>
  </sheetViews>
  <sheetFormatPr defaultColWidth="9.140625" defaultRowHeight="13.5"/>
  <cols>
    <col min="1" max="1" width="16.5703125" style="48" customWidth="1"/>
    <col min="2" max="2" width="19.85546875" style="48" customWidth="1"/>
    <col min="3" max="3" width="57.28515625" style="48" customWidth="1"/>
    <col min="4" max="4" width="36.140625" style="48" customWidth="1"/>
    <col min="5" max="5" width="30.7109375" style="48" customWidth="1"/>
    <col min="6" max="16384" width="9.140625" style="48"/>
  </cols>
  <sheetData>
    <row r="1" spans="1:5">
      <c r="A1" s="98"/>
      <c r="B1" s="98"/>
      <c r="C1" s="98"/>
      <c r="D1" s="98"/>
      <c r="E1" s="99" t="s">
        <v>96</v>
      </c>
    </row>
    <row r="2" spans="1:5" ht="15" customHeight="1">
      <c r="A2" s="98"/>
      <c r="B2" s="98"/>
      <c r="C2" s="211" t="s">
        <v>5</v>
      </c>
      <c r="D2" s="211"/>
      <c r="E2" s="211"/>
    </row>
    <row r="3" spans="1:5" ht="17.25" customHeight="1">
      <c r="A3" s="98"/>
      <c r="B3" s="98"/>
      <c r="C3" s="211" t="s">
        <v>10</v>
      </c>
      <c r="D3" s="211"/>
      <c r="E3" s="211"/>
    </row>
    <row r="4" spans="1:5">
      <c r="A4" s="98"/>
      <c r="B4" s="98"/>
      <c r="C4" s="98"/>
      <c r="D4" s="98"/>
      <c r="E4" s="98"/>
    </row>
    <row r="5" spans="1:5" ht="39" customHeight="1">
      <c r="A5" s="212" t="s">
        <v>98</v>
      </c>
      <c r="B5" s="212"/>
      <c r="C5" s="212"/>
      <c r="D5" s="212"/>
      <c r="E5" s="212"/>
    </row>
    <row r="6" spans="1:5">
      <c r="A6" s="98"/>
      <c r="B6" s="98"/>
      <c r="C6" s="98"/>
      <c r="D6" s="98"/>
      <c r="E6" s="98"/>
    </row>
    <row r="7" spans="1:5" ht="27" customHeight="1">
      <c r="A7" s="98"/>
      <c r="B7" s="98"/>
      <c r="C7" s="98"/>
      <c r="D7" s="100"/>
      <c r="E7" s="101" t="s">
        <v>90</v>
      </c>
    </row>
    <row r="8" spans="1:5" ht="62.25" customHeight="1">
      <c r="A8" s="213" t="s">
        <v>20</v>
      </c>
      <c r="B8" s="214"/>
      <c r="C8" s="215" t="s">
        <v>89</v>
      </c>
      <c r="D8" s="215" t="s">
        <v>88</v>
      </c>
      <c r="E8" s="102" t="s">
        <v>87</v>
      </c>
    </row>
    <row r="9" spans="1:5" s="49" customFormat="1" ht="32.25" customHeight="1">
      <c r="A9" s="103" t="s">
        <v>21</v>
      </c>
      <c r="B9" s="103" t="s">
        <v>22</v>
      </c>
      <c r="C9" s="216"/>
      <c r="D9" s="216"/>
      <c r="E9" s="104" t="s">
        <v>86</v>
      </c>
    </row>
    <row r="10" spans="1:5" ht="29.25" customHeight="1">
      <c r="A10" s="202" t="s">
        <v>51</v>
      </c>
      <c r="B10" s="203"/>
      <c r="C10" s="203"/>
      <c r="D10" s="204"/>
      <c r="E10" s="105">
        <f>E12</f>
        <v>-116638.40000000002</v>
      </c>
    </row>
    <row r="11" spans="1:5" ht="29.25" customHeight="1">
      <c r="A11" s="106">
        <v>1193</v>
      </c>
      <c r="B11" s="106"/>
      <c r="C11" s="106" t="s">
        <v>119</v>
      </c>
      <c r="D11" s="106"/>
      <c r="E11" s="106"/>
    </row>
    <row r="12" spans="1:5" ht="58.5" customHeight="1">
      <c r="A12" s="205"/>
      <c r="B12" s="208">
        <v>11001</v>
      </c>
      <c r="C12" s="70" t="s">
        <v>56</v>
      </c>
      <c r="D12" s="102" t="s">
        <v>45</v>
      </c>
      <c r="E12" s="107">
        <f>SUM(E13:E19)</f>
        <v>-116638.40000000002</v>
      </c>
    </row>
    <row r="13" spans="1:5" ht="34.5" customHeight="1">
      <c r="A13" s="206"/>
      <c r="B13" s="209"/>
      <c r="C13" s="70"/>
      <c r="D13" s="70" t="s">
        <v>91</v>
      </c>
      <c r="E13" s="107">
        <v>-5204.3</v>
      </c>
    </row>
    <row r="14" spans="1:5" ht="54">
      <c r="A14" s="206"/>
      <c r="B14" s="209"/>
      <c r="C14" s="70"/>
      <c r="D14" s="70" t="s">
        <v>92</v>
      </c>
      <c r="E14" s="107">
        <v>-37144.699999999997</v>
      </c>
    </row>
    <row r="15" spans="1:5" ht="34.5" customHeight="1">
      <c r="A15" s="206"/>
      <c r="B15" s="209"/>
      <c r="C15" s="70"/>
      <c r="D15" s="70" t="s">
        <v>93</v>
      </c>
      <c r="E15" s="107">
        <v>-37144.699999999997</v>
      </c>
    </row>
    <row r="16" spans="1:5" ht="44.25" customHeight="1">
      <c r="A16" s="206"/>
      <c r="B16" s="209"/>
      <c r="C16" s="70"/>
      <c r="D16" s="70" t="s">
        <v>94</v>
      </c>
      <c r="E16" s="107">
        <v>-37144.699999999997</v>
      </c>
    </row>
    <row r="17" spans="1:5" ht="45" customHeight="1">
      <c r="A17" s="206"/>
      <c r="B17" s="209"/>
      <c r="C17" s="70"/>
      <c r="D17" s="70" t="s">
        <v>100</v>
      </c>
      <c r="E17" s="107">
        <v>-63880.800000000003</v>
      </c>
    </row>
    <row r="18" spans="1:5" ht="44.25" customHeight="1">
      <c r="A18" s="206"/>
      <c r="B18" s="209"/>
      <c r="C18" s="70"/>
      <c r="D18" s="70" t="s">
        <v>99</v>
      </c>
      <c r="E18" s="107">
        <v>31940.400000000001</v>
      </c>
    </row>
    <row r="19" spans="1:5" ht="47.25" customHeight="1">
      <c r="A19" s="207"/>
      <c r="B19" s="210"/>
      <c r="C19" s="70"/>
      <c r="D19" s="70" t="s">
        <v>101</v>
      </c>
      <c r="E19" s="107">
        <v>31940.400000000001</v>
      </c>
    </row>
    <row r="20" spans="1:5" ht="47.25" customHeight="1">
      <c r="A20" s="55"/>
      <c r="B20" s="56"/>
      <c r="C20" s="57"/>
      <c r="D20" s="57"/>
      <c r="E20" s="58"/>
    </row>
    <row r="21" spans="1:5" ht="15" customHeight="1"/>
    <row r="25" spans="1:5">
      <c r="C25" s="48" t="s">
        <v>118</v>
      </c>
    </row>
  </sheetData>
  <mergeCells count="9">
    <mergeCell ref="A10:D10"/>
    <mergeCell ref="A12:A19"/>
    <mergeCell ref="B12:B19"/>
    <mergeCell ref="C2:E2"/>
    <mergeCell ref="C3:E3"/>
    <mergeCell ref="A5:E5"/>
    <mergeCell ref="A8:B8"/>
    <mergeCell ref="C8:C9"/>
    <mergeCell ref="D8:D9"/>
  </mergeCells>
  <pageMargins left="0.7" right="0.7" top="0.75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74"/>
  <sheetViews>
    <sheetView view="pageBreakPreview" topLeftCell="A46" zoomScale="60" zoomScaleNormal="100" workbookViewId="0">
      <selection activeCell="H13" sqref="H13"/>
    </sheetView>
  </sheetViews>
  <sheetFormatPr defaultColWidth="9.140625" defaultRowHeight="13.5"/>
  <cols>
    <col min="1" max="1" width="10.140625" style="48" customWidth="1"/>
    <col min="2" max="2" width="14" style="48" customWidth="1"/>
    <col min="3" max="3" width="54.5703125" style="48" customWidth="1"/>
    <col min="4" max="5" width="12.7109375" style="48" customWidth="1"/>
    <col min="6" max="6" width="13.85546875" style="48" customWidth="1"/>
    <col min="7" max="16384" width="9.140625" style="48"/>
  </cols>
  <sheetData>
    <row r="1" spans="1:7" ht="15">
      <c r="A1" s="132"/>
      <c r="B1" s="132"/>
      <c r="C1" s="132"/>
      <c r="D1" s="163" t="s">
        <v>19</v>
      </c>
      <c r="E1" s="133"/>
      <c r="F1" s="133"/>
    </row>
    <row r="2" spans="1:7" ht="15" customHeight="1">
      <c r="A2" s="132"/>
      <c r="B2" s="132"/>
      <c r="C2" s="132"/>
      <c r="D2" s="133" t="s">
        <v>5</v>
      </c>
      <c r="E2" s="133"/>
      <c r="F2" s="133"/>
    </row>
    <row r="3" spans="1:7" ht="17.25" customHeight="1">
      <c r="A3" s="132"/>
      <c r="B3" s="132"/>
      <c r="C3" s="132"/>
      <c r="D3" s="133" t="s">
        <v>10</v>
      </c>
      <c r="E3" s="133"/>
      <c r="F3" s="133"/>
    </row>
    <row r="4" spans="1:7">
      <c r="A4" s="98"/>
      <c r="B4" s="98"/>
      <c r="C4" s="98"/>
      <c r="D4" s="98"/>
    </row>
    <row r="5" spans="1:7" ht="105.75" customHeight="1">
      <c r="A5" s="132"/>
      <c r="B5" s="233" t="s">
        <v>152</v>
      </c>
      <c r="C5" s="233"/>
      <c r="D5" s="233"/>
      <c r="E5" s="233"/>
      <c r="F5" s="233"/>
    </row>
    <row r="6" spans="1:7" ht="15" customHeight="1">
      <c r="A6" s="132"/>
      <c r="B6" s="162"/>
      <c r="C6" s="162"/>
      <c r="D6" s="162"/>
      <c r="E6" s="162"/>
      <c r="F6" s="146" t="s">
        <v>55</v>
      </c>
    </row>
    <row r="7" spans="1:7" ht="42" customHeight="1">
      <c r="A7" s="234" t="s">
        <v>20</v>
      </c>
      <c r="B7" s="234"/>
      <c r="C7" s="234" t="s">
        <v>127</v>
      </c>
      <c r="D7" s="176" t="s">
        <v>37</v>
      </c>
      <c r="E7" s="176"/>
      <c r="F7" s="177"/>
    </row>
    <row r="8" spans="1:7" ht="58.5" customHeight="1">
      <c r="A8" s="139" t="s">
        <v>21</v>
      </c>
      <c r="B8" s="139" t="s">
        <v>22</v>
      </c>
      <c r="C8" s="234"/>
      <c r="D8" s="147" t="s">
        <v>13</v>
      </c>
      <c r="E8" s="147" t="s">
        <v>14</v>
      </c>
      <c r="F8" s="147" t="s">
        <v>15</v>
      </c>
    </row>
    <row r="9" spans="1:7" ht="34.5" customHeight="1">
      <c r="A9" s="139"/>
      <c r="B9" s="231" t="s">
        <v>128</v>
      </c>
      <c r="C9" s="232"/>
      <c r="D9" s="139"/>
      <c r="E9" s="139"/>
      <c r="F9" s="139"/>
    </row>
    <row r="10" spans="1:7" ht="16.5">
      <c r="A10" s="223">
        <v>1192</v>
      </c>
      <c r="B10" s="220"/>
      <c r="C10" s="137" t="s">
        <v>129</v>
      </c>
      <c r="D10" s="139"/>
      <c r="E10" s="139"/>
      <c r="F10" s="139"/>
    </row>
    <row r="11" spans="1:7" ht="18.75" customHeight="1">
      <c r="A11" s="224"/>
      <c r="B11" s="220"/>
      <c r="C11" s="151" t="s">
        <v>79</v>
      </c>
      <c r="D11" s="166">
        <v>-42078.1</v>
      </c>
      <c r="E11" s="166">
        <v>-162979.20000000001</v>
      </c>
      <c r="F11" s="166">
        <v>-367469.1</v>
      </c>
    </row>
    <row r="12" spans="1:7" ht="19.5" customHeight="1">
      <c r="A12" s="224"/>
      <c r="B12" s="220"/>
      <c r="C12" s="157" t="s">
        <v>130</v>
      </c>
      <c r="D12" s="158"/>
      <c r="E12" s="158"/>
      <c r="F12" s="158"/>
    </row>
    <row r="13" spans="1:7" ht="71.25" customHeight="1">
      <c r="A13" s="224"/>
      <c r="B13" s="220"/>
      <c r="C13" s="151" t="s">
        <v>131</v>
      </c>
      <c r="D13" s="158"/>
      <c r="E13" s="158"/>
      <c r="F13" s="158"/>
      <c r="G13" s="138"/>
    </row>
    <row r="14" spans="1:7" ht="17.25" customHeight="1">
      <c r="A14" s="224"/>
      <c r="B14" s="220"/>
      <c r="C14" s="157" t="s">
        <v>132</v>
      </c>
      <c r="D14" s="158"/>
      <c r="E14" s="158"/>
      <c r="F14" s="158"/>
      <c r="G14" s="138"/>
    </row>
    <row r="15" spans="1:7" ht="75" customHeight="1">
      <c r="A15" s="225"/>
      <c r="B15" s="220"/>
      <c r="C15" s="151" t="s">
        <v>133</v>
      </c>
      <c r="D15" s="158"/>
      <c r="E15" s="158"/>
      <c r="F15" s="158"/>
      <c r="G15" s="138"/>
    </row>
    <row r="16" spans="1:7" ht="17.25" customHeight="1">
      <c r="A16" s="221"/>
      <c r="B16" s="222"/>
      <c r="C16" s="228" t="s">
        <v>134</v>
      </c>
      <c r="D16" s="229"/>
      <c r="E16" s="229"/>
      <c r="F16" s="230"/>
      <c r="G16" s="132"/>
    </row>
    <row r="17" spans="1:7" ht="15" customHeight="1">
      <c r="A17" s="178"/>
      <c r="B17" s="178">
        <v>11017</v>
      </c>
      <c r="C17" s="157" t="s">
        <v>135</v>
      </c>
      <c r="D17" s="158"/>
      <c r="E17" s="158"/>
      <c r="F17" s="158"/>
      <c r="G17" s="138"/>
    </row>
    <row r="18" spans="1:7" ht="15">
      <c r="A18" s="179"/>
      <c r="B18" s="179"/>
      <c r="C18" s="151" t="s">
        <v>78</v>
      </c>
      <c r="D18" s="166">
        <v>-42078.1</v>
      </c>
      <c r="E18" s="166">
        <v>-162979.20000000001</v>
      </c>
      <c r="F18" s="166">
        <v>-367469.1</v>
      </c>
      <c r="G18" s="138"/>
    </row>
    <row r="19" spans="1:7" ht="16.5">
      <c r="A19" s="179"/>
      <c r="B19" s="179"/>
      <c r="C19" s="157" t="s">
        <v>136</v>
      </c>
      <c r="D19" s="158"/>
      <c r="E19" s="158"/>
      <c r="F19" s="158"/>
      <c r="G19" s="138"/>
    </row>
    <row r="20" spans="1:7" ht="16.5">
      <c r="A20" s="179"/>
      <c r="B20" s="179"/>
      <c r="C20" s="151" t="s">
        <v>78</v>
      </c>
      <c r="D20" s="158"/>
      <c r="E20" s="158"/>
      <c r="F20" s="158"/>
      <c r="G20" s="138"/>
    </row>
    <row r="21" spans="1:7" ht="16.5">
      <c r="A21" s="179"/>
      <c r="B21" s="179"/>
      <c r="C21" s="157" t="s">
        <v>137</v>
      </c>
      <c r="D21" s="158"/>
      <c r="E21" s="158"/>
      <c r="F21" s="158"/>
      <c r="G21" s="138"/>
    </row>
    <row r="22" spans="1:7" ht="16.5">
      <c r="A22" s="180"/>
      <c r="B22" s="180"/>
      <c r="C22" s="151" t="s">
        <v>138</v>
      </c>
      <c r="D22" s="158"/>
      <c r="E22" s="158"/>
      <c r="F22" s="158"/>
      <c r="G22" s="142"/>
    </row>
    <row r="23" spans="1:7" ht="16.5">
      <c r="A23" s="238">
        <v>1193</v>
      </c>
      <c r="B23" s="178"/>
      <c r="C23" s="157" t="s">
        <v>129</v>
      </c>
      <c r="D23" s="158"/>
      <c r="E23" s="158"/>
      <c r="F23" s="158"/>
      <c r="G23" s="138"/>
    </row>
    <row r="24" spans="1:7" ht="16.5" customHeight="1">
      <c r="A24" s="239"/>
      <c r="B24" s="179"/>
      <c r="C24" s="151" t="s">
        <v>119</v>
      </c>
      <c r="D24" s="149">
        <v>0</v>
      </c>
      <c r="E24" s="149">
        <v>-86809</v>
      </c>
      <c r="F24" s="149">
        <v>-116638.39999999999</v>
      </c>
      <c r="G24" s="138"/>
    </row>
    <row r="25" spans="1:7" ht="16.5">
      <c r="A25" s="239"/>
      <c r="B25" s="179"/>
      <c r="C25" s="157" t="s">
        <v>130</v>
      </c>
      <c r="D25" s="158"/>
      <c r="E25" s="158"/>
      <c r="F25" s="158"/>
      <c r="G25" s="138"/>
    </row>
    <row r="26" spans="1:7" ht="67.5">
      <c r="A26" s="239"/>
      <c r="B26" s="179"/>
      <c r="C26" s="151" t="s">
        <v>139</v>
      </c>
      <c r="D26" s="158"/>
      <c r="E26" s="158"/>
      <c r="F26" s="158"/>
      <c r="G26" s="138"/>
    </row>
    <row r="27" spans="1:7" ht="16.5">
      <c r="A27" s="239"/>
      <c r="B27" s="179"/>
      <c r="C27" s="157" t="s">
        <v>132</v>
      </c>
      <c r="D27" s="158"/>
      <c r="E27" s="158"/>
      <c r="F27" s="158"/>
      <c r="G27" s="138"/>
    </row>
    <row r="28" spans="1:7" ht="28.5" customHeight="1">
      <c r="A28" s="240"/>
      <c r="B28" s="180"/>
      <c r="C28" s="151" t="s">
        <v>140</v>
      </c>
      <c r="D28" s="158"/>
      <c r="E28" s="158"/>
      <c r="F28" s="158"/>
      <c r="G28" s="138"/>
    </row>
    <row r="29" spans="1:7" ht="15">
      <c r="A29" s="221"/>
      <c r="B29" s="222"/>
      <c r="C29" s="228" t="s">
        <v>134</v>
      </c>
      <c r="D29" s="229"/>
      <c r="E29" s="229"/>
      <c r="F29" s="230"/>
      <c r="G29" s="132"/>
    </row>
    <row r="30" spans="1:7" ht="16.5">
      <c r="A30" s="178"/>
      <c r="B30" s="226">
        <v>11001</v>
      </c>
      <c r="C30" s="157" t="s">
        <v>135</v>
      </c>
      <c r="D30" s="158"/>
      <c r="E30" s="158"/>
      <c r="F30" s="158"/>
      <c r="G30" s="138"/>
    </row>
    <row r="31" spans="1:7" ht="54">
      <c r="A31" s="179"/>
      <c r="B31" s="192"/>
      <c r="C31" s="151" t="s">
        <v>56</v>
      </c>
      <c r="D31" s="149">
        <v>0</v>
      </c>
      <c r="E31" s="149">
        <v>-86809</v>
      </c>
      <c r="F31" s="149">
        <v>-116638.39999999999</v>
      </c>
      <c r="G31" s="138"/>
    </row>
    <row r="32" spans="1:7" ht="16.5">
      <c r="A32" s="179"/>
      <c r="B32" s="192"/>
      <c r="C32" s="157" t="s">
        <v>136</v>
      </c>
      <c r="D32" s="158"/>
      <c r="E32" s="158"/>
      <c r="F32" s="158"/>
      <c r="G32" s="138"/>
    </row>
    <row r="33" spans="1:7" ht="81">
      <c r="A33" s="179"/>
      <c r="B33" s="192"/>
      <c r="C33" s="151" t="s">
        <v>62</v>
      </c>
      <c r="D33" s="158"/>
      <c r="E33" s="158"/>
      <c r="F33" s="158"/>
      <c r="G33" s="138"/>
    </row>
    <row r="34" spans="1:7" ht="16.5">
      <c r="A34" s="179"/>
      <c r="B34" s="192"/>
      <c r="C34" s="157" t="s">
        <v>137</v>
      </c>
      <c r="D34" s="158"/>
      <c r="E34" s="158"/>
      <c r="F34" s="158"/>
      <c r="G34" s="138"/>
    </row>
    <row r="35" spans="1:7" ht="16.5">
      <c r="A35" s="180"/>
      <c r="B35" s="227"/>
      <c r="C35" s="151" t="s">
        <v>138</v>
      </c>
      <c r="D35" s="158"/>
      <c r="E35" s="158"/>
      <c r="F35" s="158"/>
      <c r="G35" s="142"/>
    </row>
    <row r="36" spans="1:7" ht="15">
      <c r="A36" s="196">
        <v>1146</v>
      </c>
      <c r="B36" s="235"/>
      <c r="C36" s="156" t="s">
        <v>141</v>
      </c>
      <c r="D36" s="159"/>
      <c r="E36" s="159"/>
      <c r="F36" s="159"/>
      <c r="G36" s="132"/>
    </row>
    <row r="37" spans="1:7" ht="15">
      <c r="A37" s="173"/>
      <c r="B37" s="236"/>
      <c r="C37" s="160" t="s">
        <v>39</v>
      </c>
      <c r="D37" s="148">
        <v>42078.1</v>
      </c>
      <c r="E37" s="148">
        <v>249788.6</v>
      </c>
      <c r="F37" s="148">
        <v>484107.5</v>
      </c>
      <c r="G37" s="132"/>
    </row>
    <row r="38" spans="1:7" ht="15">
      <c r="A38" s="173"/>
      <c r="B38" s="236"/>
      <c r="C38" s="156" t="s">
        <v>142</v>
      </c>
      <c r="D38" s="153"/>
      <c r="E38" s="153"/>
      <c r="F38" s="153"/>
      <c r="G38" s="132"/>
    </row>
    <row r="39" spans="1:7" ht="15">
      <c r="A39" s="173"/>
      <c r="B39" s="236"/>
      <c r="C39" s="134" t="s">
        <v>143</v>
      </c>
      <c r="D39" s="153"/>
      <c r="E39" s="153"/>
      <c r="F39" s="153"/>
      <c r="G39" s="132"/>
    </row>
    <row r="40" spans="1:7" ht="15">
      <c r="A40" s="173"/>
      <c r="B40" s="236"/>
      <c r="C40" s="135" t="s">
        <v>144</v>
      </c>
      <c r="D40" s="153"/>
      <c r="E40" s="153"/>
      <c r="F40" s="153"/>
      <c r="G40" s="132"/>
    </row>
    <row r="41" spans="1:7" ht="67.5">
      <c r="A41" s="197"/>
      <c r="B41" s="237"/>
      <c r="C41" s="134" t="s">
        <v>145</v>
      </c>
      <c r="D41" s="153"/>
      <c r="E41" s="153"/>
      <c r="F41" s="153"/>
      <c r="G41" s="132"/>
    </row>
    <row r="42" spans="1:7" ht="15">
      <c r="A42" s="221"/>
      <c r="B42" s="222"/>
      <c r="C42" s="228" t="s">
        <v>134</v>
      </c>
      <c r="D42" s="229"/>
      <c r="E42" s="229"/>
      <c r="F42" s="230"/>
      <c r="G42" s="132"/>
    </row>
    <row r="43" spans="1:7" ht="15">
      <c r="A43" s="217"/>
      <c r="B43" s="196">
        <v>11001</v>
      </c>
      <c r="C43" s="141" t="s">
        <v>7</v>
      </c>
      <c r="D43" s="153"/>
      <c r="E43" s="153"/>
      <c r="F43" s="153"/>
      <c r="G43" s="132"/>
    </row>
    <row r="44" spans="1:7" ht="15">
      <c r="A44" s="218"/>
      <c r="B44" s="173"/>
      <c r="C44" s="145" t="s">
        <v>76</v>
      </c>
      <c r="D44" s="148">
        <v>0</v>
      </c>
      <c r="E44" s="148">
        <v>0</v>
      </c>
      <c r="F44" s="148">
        <v>4603.7</v>
      </c>
      <c r="G44" s="132"/>
    </row>
    <row r="45" spans="1:7" ht="15">
      <c r="A45" s="218"/>
      <c r="B45" s="173"/>
      <c r="C45" s="141" t="s">
        <v>146</v>
      </c>
      <c r="D45" s="140"/>
      <c r="E45" s="140"/>
      <c r="F45" s="148"/>
      <c r="G45" s="132"/>
    </row>
    <row r="46" spans="1:7" ht="40.5">
      <c r="A46" s="218"/>
      <c r="B46" s="173"/>
      <c r="C46" s="144" t="s">
        <v>63</v>
      </c>
      <c r="D46" s="136"/>
      <c r="E46" s="136"/>
      <c r="F46" s="136"/>
      <c r="G46" s="132"/>
    </row>
    <row r="47" spans="1:7" ht="15">
      <c r="A47" s="218"/>
      <c r="B47" s="173"/>
      <c r="C47" s="141" t="s">
        <v>8</v>
      </c>
      <c r="D47" s="136"/>
      <c r="E47" s="136"/>
      <c r="F47" s="136"/>
      <c r="G47" s="132"/>
    </row>
    <row r="48" spans="1:7" ht="15">
      <c r="A48" s="219"/>
      <c r="B48" s="197"/>
      <c r="C48" s="161" t="s">
        <v>147</v>
      </c>
      <c r="D48" s="136"/>
      <c r="E48" s="136"/>
      <c r="F48" s="136"/>
      <c r="G48" s="132"/>
    </row>
    <row r="49" spans="1:7" ht="15">
      <c r="A49" s="217"/>
      <c r="B49" s="196">
        <v>11002</v>
      </c>
      <c r="C49" s="141" t="s">
        <v>7</v>
      </c>
      <c r="D49" s="153"/>
      <c r="E49" s="153"/>
      <c r="F49" s="153"/>
      <c r="G49" s="132"/>
    </row>
    <row r="50" spans="1:7">
      <c r="A50" s="218"/>
      <c r="B50" s="173"/>
      <c r="C50" s="145" t="s">
        <v>148</v>
      </c>
      <c r="D50" s="148">
        <v>0</v>
      </c>
      <c r="E50" s="148">
        <v>0</v>
      </c>
      <c r="F50" s="148">
        <v>7093.8</v>
      </c>
      <c r="G50" s="152"/>
    </row>
    <row r="51" spans="1:7" ht="15">
      <c r="A51" s="218"/>
      <c r="B51" s="173"/>
      <c r="C51" s="141" t="s">
        <v>146</v>
      </c>
      <c r="D51" s="140"/>
      <c r="E51" s="140"/>
      <c r="F51" s="140"/>
      <c r="G51" s="132"/>
    </row>
    <row r="52" spans="1:7" ht="40.5">
      <c r="A52" s="218"/>
      <c r="B52" s="173"/>
      <c r="C52" s="144" t="s">
        <v>77</v>
      </c>
      <c r="D52" s="136"/>
      <c r="E52" s="136"/>
      <c r="F52" s="136"/>
      <c r="G52" s="132"/>
    </row>
    <row r="53" spans="1:7" ht="15">
      <c r="A53" s="218"/>
      <c r="B53" s="173"/>
      <c r="C53" s="141" t="s">
        <v>8</v>
      </c>
      <c r="D53" s="136"/>
      <c r="E53" s="136"/>
      <c r="F53" s="136"/>
      <c r="G53" s="132"/>
    </row>
    <row r="54" spans="1:7" ht="15">
      <c r="A54" s="219"/>
      <c r="B54" s="197"/>
      <c r="C54" s="161" t="s">
        <v>147</v>
      </c>
      <c r="D54" s="136"/>
      <c r="E54" s="136"/>
      <c r="F54" s="136"/>
      <c r="G54" s="132"/>
    </row>
    <row r="55" spans="1:7" ht="15">
      <c r="A55" s="217"/>
      <c r="B55" s="196">
        <v>11004</v>
      </c>
      <c r="C55" s="141" t="s">
        <v>7</v>
      </c>
      <c r="D55" s="153"/>
      <c r="E55" s="153"/>
      <c r="F55" s="153"/>
      <c r="G55" s="132"/>
    </row>
    <row r="56" spans="1:7" ht="15">
      <c r="A56" s="218"/>
      <c r="B56" s="173"/>
      <c r="C56" s="145" t="s">
        <v>149</v>
      </c>
      <c r="D56" s="154">
        <v>11647.3</v>
      </c>
      <c r="E56" s="155">
        <v>58781.3</v>
      </c>
      <c r="F56" s="155">
        <v>86558.2</v>
      </c>
      <c r="G56" s="132"/>
    </row>
    <row r="57" spans="1:7" ht="15">
      <c r="A57" s="218"/>
      <c r="B57" s="173"/>
      <c r="C57" s="141" t="s">
        <v>146</v>
      </c>
      <c r="D57" s="140"/>
      <c r="E57" s="140"/>
      <c r="F57" s="140"/>
      <c r="G57" s="132"/>
    </row>
    <row r="58" spans="1:7" ht="40.5">
      <c r="A58" s="218"/>
      <c r="B58" s="173"/>
      <c r="C58" s="144" t="s">
        <v>63</v>
      </c>
      <c r="D58" s="136"/>
      <c r="E58" s="136"/>
      <c r="F58" s="136"/>
      <c r="G58" s="132"/>
    </row>
    <row r="59" spans="1:7" ht="15">
      <c r="A59" s="218"/>
      <c r="B59" s="173"/>
      <c r="C59" s="141" t="s">
        <v>8</v>
      </c>
      <c r="D59" s="136"/>
      <c r="E59" s="136"/>
      <c r="F59" s="136"/>
      <c r="G59" s="132"/>
    </row>
    <row r="60" spans="1:7" ht="15">
      <c r="A60" s="219"/>
      <c r="B60" s="197"/>
      <c r="C60" s="161" t="s">
        <v>147</v>
      </c>
      <c r="D60" s="136"/>
      <c r="E60" s="136"/>
      <c r="F60" s="136"/>
      <c r="G60" s="132"/>
    </row>
    <row r="61" spans="1:7" ht="14.25">
      <c r="A61" s="217"/>
      <c r="B61" s="196">
        <v>11005</v>
      </c>
      <c r="C61" s="141" t="s">
        <v>7</v>
      </c>
      <c r="D61" s="153"/>
      <c r="E61" s="153"/>
      <c r="F61" s="153"/>
    </row>
    <row r="62" spans="1:7">
      <c r="A62" s="218"/>
      <c r="B62" s="173"/>
      <c r="C62" s="145" t="s">
        <v>150</v>
      </c>
      <c r="D62" s="148">
        <v>20889.400000000001</v>
      </c>
      <c r="E62" s="150">
        <v>108503.4</v>
      </c>
      <c r="F62" s="150">
        <v>169277.6</v>
      </c>
    </row>
    <row r="63" spans="1:7">
      <c r="A63" s="218"/>
      <c r="B63" s="173"/>
      <c r="C63" s="141" t="s">
        <v>146</v>
      </c>
      <c r="D63" s="140"/>
      <c r="E63" s="140"/>
      <c r="F63" s="140"/>
    </row>
    <row r="64" spans="1:7" ht="40.5">
      <c r="A64" s="218"/>
      <c r="B64" s="173"/>
      <c r="C64" s="144" t="s">
        <v>77</v>
      </c>
      <c r="D64" s="136"/>
      <c r="E64" s="136"/>
      <c r="F64" s="136"/>
    </row>
    <row r="65" spans="1:6" ht="14.25">
      <c r="A65" s="218"/>
      <c r="B65" s="173"/>
      <c r="C65" s="141" t="s">
        <v>8</v>
      </c>
      <c r="D65" s="136"/>
      <c r="E65" s="136"/>
      <c r="F65" s="136"/>
    </row>
    <row r="66" spans="1:6" ht="14.25">
      <c r="A66" s="219"/>
      <c r="B66" s="197"/>
      <c r="C66" s="161" t="s">
        <v>147</v>
      </c>
      <c r="D66" s="136"/>
      <c r="E66" s="136"/>
      <c r="F66" s="136"/>
    </row>
    <row r="67" spans="1:6" ht="14.25">
      <c r="A67" s="217"/>
      <c r="B67" s="196">
        <v>11006</v>
      </c>
      <c r="C67" s="141" t="s">
        <v>7</v>
      </c>
      <c r="D67" s="153"/>
      <c r="E67" s="153"/>
      <c r="F67" s="153"/>
    </row>
    <row r="68" spans="1:6">
      <c r="A68" s="218"/>
      <c r="B68" s="173"/>
      <c r="C68" s="145" t="s">
        <v>64</v>
      </c>
      <c r="D68" s="148">
        <v>9541.4</v>
      </c>
      <c r="E68" s="150">
        <v>82503.5</v>
      </c>
      <c r="F68" s="150">
        <v>216574.2</v>
      </c>
    </row>
    <row r="69" spans="1:6">
      <c r="A69" s="218"/>
      <c r="B69" s="173"/>
      <c r="C69" s="141" t="s">
        <v>146</v>
      </c>
      <c r="D69" s="140"/>
      <c r="E69" s="140"/>
      <c r="F69" s="140"/>
    </row>
    <row r="70" spans="1:6" ht="54">
      <c r="A70" s="218"/>
      <c r="B70" s="173"/>
      <c r="C70" s="144" t="s">
        <v>40</v>
      </c>
      <c r="D70" s="136"/>
      <c r="E70" s="136"/>
      <c r="F70" s="136"/>
    </row>
    <row r="71" spans="1:6" ht="14.25">
      <c r="A71" s="218"/>
      <c r="B71" s="173"/>
      <c r="C71" s="141" t="s">
        <v>8</v>
      </c>
      <c r="D71" s="136"/>
      <c r="E71" s="136"/>
      <c r="F71" s="136"/>
    </row>
    <row r="72" spans="1:6" ht="14.25">
      <c r="A72" s="219"/>
      <c r="B72" s="197"/>
      <c r="C72" s="161" t="s">
        <v>147</v>
      </c>
      <c r="D72" s="136"/>
      <c r="E72" s="136"/>
      <c r="F72" s="136"/>
    </row>
    <row r="73" spans="1:6" ht="15">
      <c r="A73" s="132"/>
      <c r="B73" s="132"/>
      <c r="C73" s="143"/>
      <c r="D73" s="143"/>
      <c r="E73" s="143"/>
      <c r="F73" s="143"/>
    </row>
    <row r="74" spans="1:6" ht="15">
      <c r="A74" s="132"/>
      <c r="B74" s="132"/>
      <c r="C74" s="143"/>
      <c r="D74" s="143"/>
      <c r="E74" s="143"/>
      <c r="F74" s="143"/>
    </row>
  </sheetData>
  <mergeCells count="31">
    <mergeCell ref="B5:F5"/>
    <mergeCell ref="A7:B7"/>
    <mergeCell ref="C7:C8"/>
    <mergeCell ref="A36:A41"/>
    <mergeCell ref="B36:B41"/>
    <mergeCell ref="A23:A28"/>
    <mergeCell ref="B23:B28"/>
    <mergeCell ref="C16:F16"/>
    <mergeCell ref="A67:A72"/>
    <mergeCell ref="B67:B72"/>
    <mergeCell ref="A55:A60"/>
    <mergeCell ref="B55:B60"/>
    <mergeCell ref="A61:A66"/>
    <mergeCell ref="B61:B66"/>
    <mergeCell ref="C42:F42"/>
    <mergeCell ref="B9:C9"/>
    <mergeCell ref="D7:F7"/>
    <mergeCell ref="A43:A48"/>
    <mergeCell ref="B43:B48"/>
    <mergeCell ref="C29:F29"/>
    <mergeCell ref="A49:A54"/>
    <mergeCell ref="B49:B54"/>
    <mergeCell ref="B10:B15"/>
    <mergeCell ref="B17:B22"/>
    <mergeCell ref="A17:A22"/>
    <mergeCell ref="A42:B42"/>
    <mergeCell ref="A10:A15"/>
    <mergeCell ref="A29:B29"/>
    <mergeCell ref="A30:A35"/>
    <mergeCell ref="B30:B35"/>
    <mergeCell ref="A16:B16"/>
  </mergeCells>
  <pageMargins left="0.7" right="0.7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9"/>
  <sheetViews>
    <sheetView topLeftCell="A88" workbookViewId="0">
      <selection activeCell="D96" sqref="D96:F96"/>
    </sheetView>
  </sheetViews>
  <sheetFormatPr defaultColWidth="9.140625" defaultRowHeight="13.5"/>
  <cols>
    <col min="1" max="1" width="4" style="1" customWidth="1"/>
    <col min="2" max="2" width="41.85546875" style="1" customWidth="1"/>
    <col min="3" max="3" width="62.140625" style="1" customWidth="1"/>
    <col min="4" max="4" width="12.140625" style="1" customWidth="1"/>
    <col min="5" max="5" width="12.7109375" style="1" customWidth="1"/>
    <col min="6" max="6" width="12.5703125" style="1" customWidth="1"/>
    <col min="7" max="7" width="12.42578125" style="1" bestFit="1" customWidth="1"/>
    <col min="8" max="8" width="49.85546875" style="1" customWidth="1"/>
    <col min="9" max="16384" width="9.140625" style="1"/>
  </cols>
  <sheetData>
    <row r="1" spans="2:6">
      <c r="E1" s="1" t="s">
        <v>23</v>
      </c>
    </row>
    <row r="2" spans="2:6">
      <c r="D2" s="1" t="s">
        <v>5</v>
      </c>
    </row>
    <row r="3" spans="2:6">
      <c r="D3" s="1" t="s">
        <v>10</v>
      </c>
    </row>
    <row r="8" spans="2:6" ht="45" customHeight="1">
      <c r="B8" s="241" t="s">
        <v>54</v>
      </c>
      <c r="C8" s="241"/>
      <c r="D8" s="241"/>
      <c r="E8" s="241"/>
      <c r="F8" s="241"/>
    </row>
    <row r="12" spans="2:6" ht="17.25">
      <c r="B12" s="243" t="s">
        <v>51</v>
      </c>
      <c r="C12" s="243"/>
      <c r="D12" s="243"/>
      <c r="E12" s="243"/>
      <c r="F12" s="243"/>
    </row>
    <row r="13" spans="2:6">
      <c r="B13" s="29"/>
      <c r="C13" s="29"/>
      <c r="D13" s="29"/>
      <c r="E13" s="29"/>
      <c r="F13" s="29"/>
    </row>
    <row r="14" spans="2:6" ht="14.25">
      <c r="B14" s="30" t="s">
        <v>12</v>
      </c>
      <c r="C14" s="29"/>
      <c r="D14" s="29"/>
      <c r="E14" s="29"/>
      <c r="F14" s="29"/>
    </row>
    <row r="15" spans="2:6" ht="14.25">
      <c r="B15" s="30"/>
      <c r="C15" s="29"/>
      <c r="D15" s="29"/>
      <c r="E15" s="29"/>
      <c r="F15" s="29"/>
    </row>
    <row r="16" spans="2:6" ht="14.25">
      <c r="B16" s="38" t="s">
        <v>1</v>
      </c>
      <c r="C16" s="38" t="s">
        <v>2</v>
      </c>
    </row>
    <row r="17" spans="2:11">
      <c r="B17" s="39">
        <v>1192</v>
      </c>
      <c r="C17" s="39" t="s">
        <v>79</v>
      </c>
    </row>
    <row r="18" spans="2:11">
      <c r="B18" s="3"/>
    </row>
    <row r="19" spans="2:11" ht="14.25">
      <c r="B19" s="4" t="s">
        <v>3</v>
      </c>
    </row>
    <row r="20" spans="2:11">
      <c r="B20" s="3"/>
    </row>
    <row r="21" spans="2:11" ht="27.75" customHeight="1">
      <c r="B21" s="40" t="s">
        <v>4</v>
      </c>
      <c r="C21" s="39">
        <v>1192</v>
      </c>
      <c r="D21" s="175" t="s">
        <v>38</v>
      </c>
      <c r="E21" s="176"/>
      <c r="F21" s="177"/>
      <c r="G21" s="121"/>
      <c r="H21" s="248"/>
      <c r="I21" s="248"/>
      <c r="J21" s="248"/>
      <c r="K21" s="248"/>
    </row>
    <row r="22" spans="2:11" ht="27">
      <c r="B22" s="40" t="s">
        <v>6</v>
      </c>
      <c r="C22" s="39">
        <v>11017</v>
      </c>
      <c r="D22" s="41" t="s">
        <v>13</v>
      </c>
      <c r="E22" s="41" t="s">
        <v>14</v>
      </c>
      <c r="F22" s="41" t="s">
        <v>15</v>
      </c>
    </row>
    <row r="23" spans="2:11">
      <c r="B23" s="42" t="s">
        <v>7</v>
      </c>
      <c r="C23" s="39" t="s">
        <v>78</v>
      </c>
      <c r="D23" s="12"/>
      <c r="E23" s="12"/>
      <c r="F23" s="12"/>
    </row>
    <row r="24" spans="2:11">
      <c r="B24" s="42" t="s">
        <v>11</v>
      </c>
      <c r="C24" s="39" t="s">
        <v>78</v>
      </c>
      <c r="D24" s="12"/>
      <c r="E24" s="12"/>
      <c r="F24" s="12"/>
    </row>
    <row r="25" spans="2:11">
      <c r="B25" s="42" t="s">
        <v>8</v>
      </c>
      <c r="C25" s="39" t="s">
        <v>18</v>
      </c>
      <c r="D25" s="12"/>
      <c r="E25" s="12"/>
      <c r="F25" s="12"/>
    </row>
    <row r="26" spans="2:11" ht="27">
      <c r="B26" s="26" t="s">
        <v>16</v>
      </c>
      <c r="C26" s="39" t="s">
        <v>84</v>
      </c>
      <c r="D26" s="12"/>
      <c r="E26" s="12"/>
      <c r="F26" s="12"/>
    </row>
    <row r="27" spans="2:11">
      <c r="B27" s="43"/>
      <c r="C27" s="44" t="s">
        <v>0</v>
      </c>
      <c r="D27" s="13"/>
      <c r="E27" s="13"/>
      <c r="F27" s="13"/>
      <c r="G27" s="89"/>
    </row>
    <row r="28" spans="2:11">
      <c r="B28" s="45" t="s">
        <v>9</v>
      </c>
      <c r="C28" s="46"/>
      <c r="D28" s="64">
        <v>-42078.1</v>
      </c>
      <c r="E28" s="64">
        <v>-162979.20000000001</v>
      </c>
      <c r="F28" s="64">
        <v>-367469.1</v>
      </c>
      <c r="G28" s="89"/>
    </row>
    <row r="29" spans="2:11" ht="14.25">
      <c r="B29" s="30"/>
      <c r="C29" s="29"/>
      <c r="D29" s="29"/>
      <c r="E29" s="29"/>
      <c r="F29" s="29"/>
    </row>
    <row r="30" spans="2:11" ht="14.25">
      <c r="B30" s="14" t="s">
        <v>1</v>
      </c>
      <c r="C30" s="14" t="s">
        <v>2</v>
      </c>
      <c r="D30" s="29"/>
      <c r="E30" s="29"/>
      <c r="F30" s="29"/>
    </row>
    <row r="31" spans="2:11">
      <c r="B31" s="24">
        <v>1193</v>
      </c>
      <c r="C31" s="6" t="s">
        <v>119</v>
      </c>
      <c r="D31" s="29"/>
      <c r="E31" s="29"/>
      <c r="F31" s="29"/>
    </row>
    <row r="32" spans="2:11">
      <c r="B32" s="3"/>
      <c r="D32" s="29"/>
      <c r="E32" s="29"/>
      <c r="F32" s="29"/>
    </row>
    <row r="33" spans="2:7" ht="14.25">
      <c r="B33" s="86" t="s">
        <v>3</v>
      </c>
      <c r="C33" s="29"/>
      <c r="D33" s="29"/>
      <c r="E33" s="29"/>
      <c r="F33" s="29"/>
      <c r="G33" s="89"/>
    </row>
    <row r="34" spans="2:7" ht="26.25" customHeight="1">
      <c r="B34" s="5" t="s">
        <v>4</v>
      </c>
      <c r="C34" s="85">
        <v>1193</v>
      </c>
      <c r="D34" s="175" t="s">
        <v>38</v>
      </c>
      <c r="E34" s="176"/>
      <c r="F34" s="177"/>
      <c r="G34" s="89"/>
    </row>
    <row r="35" spans="2:7" ht="27">
      <c r="B35" s="5" t="s">
        <v>6</v>
      </c>
      <c r="C35" s="85">
        <v>11001</v>
      </c>
      <c r="D35" s="41" t="s">
        <v>13</v>
      </c>
      <c r="E35" s="41" t="s">
        <v>14</v>
      </c>
      <c r="F35" s="41" t="s">
        <v>15</v>
      </c>
    </row>
    <row r="36" spans="2:7" ht="54">
      <c r="B36" s="7" t="s">
        <v>7</v>
      </c>
      <c r="C36" s="6" t="s">
        <v>56</v>
      </c>
      <c r="D36" s="12"/>
      <c r="E36" s="12"/>
      <c r="F36" s="12"/>
      <c r="G36" s="89"/>
    </row>
    <row r="37" spans="2:7" ht="67.5">
      <c r="B37" s="7" t="s">
        <v>11</v>
      </c>
      <c r="C37" s="6" t="s">
        <v>62</v>
      </c>
      <c r="D37" s="12"/>
      <c r="E37" s="12"/>
      <c r="F37" s="12"/>
    </row>
    <row r="38" spans="2:7">
      <c r="B38" s="7" t="s">
        <v>8</v>
      </c>
      <c r="C38" s="85" t="s">
        <v>72</v>
      </c>
      <c r="D38" s="12"/>
      <c r="E38" s="12"/>
      <c r="F38" s="12"/>
    </row>
    <row r="39" spans="2:7">
      <c r="B39" s="87" t="s">
        <v>16</v>
      </c>
      <c r="C39" s="85" t="s">
        <v>65</v>
      </c>
      <c r="D39" s="12"/>
      <c r="E39" s="12"/>
      <c r="F39" s="12"/>
    </row>
    <row r="40" spans="2:7">
      <c r="B40" s="8"/>
      <c r="C40" s="9" t="s">
        <v>0</v>
      </c>
      <c r="D40" s="13"/>
      <c r="E40" s="13"/>
      <c r="F40" s="13"/>
    </row>
    <row r="41" spans="2:7">
      <c r="B41" s="246" t="s">
        <v>67</v>
      </c>
      <c r="C41" s="247"/>
      <c r="D41" s="64"/>
      <c r="E41" s="64">
        <v>-1</v>
      </c>
      <c r="F41" s="64">
        <v>-1</v>
      </c>
    </row>
    <row r="42" spans="2:7">
      <c r="B42" s="246" t="s">
        <v>66</v>
      </c>
      <c r="C42" s="247"/>
      <c r="D42" s="13"/>
      <c r="E42" s="13"/>
      <c r="F42" s="13"/>
    </row>
    <row r="43" spans="2:7">
      <c r="B43" s="246" t="s">
        <v>68</v>
      </c>
      <c r="C43" s="247"/>
      <c r="D43" s="13"/>
      <c r="E43" s="13"/>
      <c r="F43" s="13"/>
      <c r="G43" s="89"/>
    </row>
    <row r="44" spans="2:7">
      <c r="B44" s="246" t="s">
        <v>69</v>
      </c>
      <c r="C44" s="247"/>
      <c r="D44" s="13"/>
      <c r="E44" s="13"/>
      <c r="F44" s="13"/>
      <c r="G44" s="89"/>
    </row>
    <row r="45" spans="2:7">
      <c r="B45" s="10" t="s">
        <v>9</v>
      </c>
      <c r="C45" s="11"/>
      <c r="D45" s="64">
        <v>0</v>
      </c>
      <c r="E45" s="64">
        <v>-86809</v>
      </c>
      <c r="F45" s="64">
        <v>-116638.39999999999</v>
      </c>
      <c r="G45" s="89"/>
    </row>
    <row r="46" spans="2:7" ht="12.75" customHeight="1">
      <c r="B46" s="30"/>
      <c r="C46" s="29"/>
      <c r="D46" s="29"/>
      <c r="E46" s="29"/>
      <c r="F46" s="29"/>
    </row>
    <row r="47" spans="2:7" ht="14.25">
      <c r="B47" s="14" t="s">
        <v>1</v>
      </c>
      <c r="C47" s="14" t="s">
        <v>2</v>
      </c>
      <c r="D47" s="29"/>
      <c r="E47" s="29"/>
      <c r="F47" s="29"/>
    </row>
    <row r="48" spans="2:7">
      <c r="B48" s="2">
        <v>1146</v>
      </c>
      <c r="C48" s="32" t="s">
        <v>39</v>
      </c>
      <c r="D48" s="29"/>
      <c r="E48" s="29"/>
      <c r="F48" s="29"/>
    </row>
    <row r="49" spans="2:7">
      <c r="B49" s="3"/>
      <c r="D49" s="29"/>
      <c r="E49" s="29"/>
      <c r="F49" s="29"/>
    </row>
    <row r="50" spans="2:7" ht="14.25">
      <c r="B50" s="4" t="s">
        <v>3</v>
      </c>
      <c r="D50" s="29"/>
      <c r="E50" s="29"/>
      <c r="F50" s="29"/>
    </row>
    <row r="51" spans="2:7" ht="27.75" customHeight="1">
      <c r="B51" s="5" t="s">
        <v>4</v>
      </c>
      <c r="C51" s="6">
        <v>1146</v>
      </c>
      <c r="D51" s="175" t="s">
        <v>155</v>
      </c>
      <c r="E51" s="176"/>
      <c r="F51" s="177"/>
    </row>
    <row r="52" spans="2:7" ht="27">
      <c r="B52" s="5" t="s">
        <v>6</v>
      </c>
      <c r="C52" s="6">
        <v>11001</v>
      </c>
      <c r="D52" s="41" t="s">
        <v>13</v>
      </c>
      <c r="E52" s="41" t="s">
        <v>14</v>
      </c>
      <c r="F52" s="41" t="s">
        <v>15</v>
      </c>
    </row>
    <row r="53" spans="2:7">
      <c r="B53" s="7" t="s">
        <v>7</v>
      </c>
      <c r="C53" s="15" t="s">
        <v>105</v>
      </c>
      <c r="D53" s="12"/>
      <c r="E53" s="12"/>
      <c r="F53" s="12"/>
    </row>
    <row r="54" spans="2:7" ht="40.5">
      <c r="B54" s="7" t="s">
        <v>11</v>
      </c>
      <c r="C54" s="16" t="s">
        <v>116</v>
      </c>
      <c r="D54" s="12"/>
      <c r="E54" s="12"/>
      <c r="F54" s="12"/>
    </row>
    <row r="55" spans="2:7">
      <c r="B55" s="7" t="s">
        <v>8</v>
      </c>
      <c r="C55" s="17" t="s">
        <v>18</v>
      </c>
      <c r="D55" s="12"/>
      <c r="E55" s="12"/>
      <c r="F55" s="12"/>
    </row>
    <row r="56" spans="2:7" ht="40.5">
      <c r="B56" s="18" t="s">
        <v>16</v>
      </c>
      <c r="C56" s="19" t="s">
        <v>124</v>
      </c>
      <c r="D56" s="12"/>
      <c r="E56" s="12"/>
      <c r="F56" s="12"/>
    </row>
    <row r="57" spans="2:7">
      <c r="B57" s="8"/>
      <c r="C57" s="9" t="s">
        <v>0</v>
      </c>
      <c r="D57" s="13"/>
      <c r="E57" s="13"/>
      <c r="F57" s="13"/>
    </row>
    <row r="58" spans="2:7">
      <c r="B58" s="242" t="s">
        <v>115</v>
      </c>
      <c r="C58" s="242"/>
      <c r="D58" s="20"/>
      <c r="E58" s="51"/>
      <c r="F58" s="51">
        <v>30</v>
      </c>
    </row>
    <row r="59" spans="2:7">
      <c r="B59" s="244" t="s">
        <v>52</v>
      </c>
      <c r="C59" s="245"/>
      <c r="D59" s="31"/>
      <c r="E59" s="97"/>
      <c r="F59" s="97"/>
    </row>
    <row r="60" spans="2:7" ht="13.5" customHeight="1">
      <c r="B60" s="10" t="s">
        <v>9</v>
      </c>
      <c r="C60" s="11"/>
      <c r="D60" s="67">
        <v>0</v>
      </c>
      <c r="E60" s="67">
        <v>0</v>
      </c>
      <c r="F60" s="67">
        <v>4603.7</v>
      </c>
      <c r="G60" s="89"/>
    </row>
    <row r="61" spans="2:7" ht="14.25">
      <c r="C61" s="4"/>
      <c r="D61" s="29"/>
      <c r="E61" s="29"/>
      <c r="F61" s="29"/>
    </row>
    <row r="62" spans="2:7" ht="25.5" customHeight="1">
      <c r="B62" s="5" t="s">
        <v>4</v>
      </c>
      <c r="C62" s="6">
        <v>1146</v>
      </c>
      <c r="D62" s="175" t="s">
        <v>156</v>
      </c>
      <c r="E62" s="176"/>
      <c r="F62" s="177"/>
    </row>
    <row r="63" spans="2:7" ht="27">
      <c r="B63" s="5" t="s">
        <v>6</v>
      </c>
      <c r="C63" s="6">
        <v>11002</v>
      </c>
      <c r="D63" s="41" t="s">
        <v>13</v>
      </c>
      <c r="E63" s="41" t="s">
        <v>14</v>
      </c>
      <c r="F63" s="41" t="s">
        <v>15</v>
      </c>
    </row>
    <row r="64" spans="2:7">
      <c r="B64" s="7" t="s">
        <v>7</v>
      </c>
      <c r="C64" s="15" t="s">
        <v>102</v>
      </c>
      <c r="D64" s="12"/>
      <c r="E64" s="12"/>
      <c r="F64" s="12"/>
    </row>
    <row r="65" spans="2:6" ht="40.5">
      <c r="B65" s="7" t="s">
        <v>11</v>
      </c>
      <c r="C65" s="16" t="s">
        <v>116</v>
      </c>
      <c r="D65" s="12"/>
      <c r="E65" s="12"/>
      <c r="F65" s="12"/>
    </row>
    <row r="66" spans="2:6">
      <c r="B66" s="7" t="s">
        <v>8</v>
      </c>
      <c r="C66" s="17" t="s">
        <v>18</v>
      </c>
      <c r="D66" s="12"/>
      <c r="E66" s="12"/>
      <c r="F66" s="12"/>
    </row>
    <row r="67" spans="2:6" ht="40.5">
      <c r="B67" s="18" t="s">
        <v>16</v>
      </c>
      <c r="C67" s="19" t="s">
        <v>124</v>
      </c>
      <c r="D67" s="12"/>
      <c r="E67" s="12"/>
      <c r="F67" s="12"/>
    </row>
    <row r="68" spans="2:6">
      <c r="B68" s="8"/>
      <c r="C68" s="9" t="s">
        <v>0</v>
      </c>
      <c r="D68" s="13"/>
      <c r="E68" s="13"/>
      <c r="F68" s="13"/>
    </row>
    <row r="69" spans="2:6">
      <c r="B69" s="242" t="s">
        <v>117</v>
      </c>
      <c r="C69" s="242"/>
      <c r="D69" s="20"/>
      <c r="E69" s="51"/>
      <c r="F69" s="51">
        <v>90</v>
      </c>
    </row>
    <row r="70" spans="2:6">
      <c r="B70" s="244" t="s">
        <v>52</v>
      </c>
      <c r="C70" s="245"/>
      <c r="D70" s="31"/>
      <c r="E70" s="97"/>
      <c r="F70" s="97"/>
    </row>
    <row r="71" spans="2:6">
      <c r="B71" s="10" t="s">
        <v>9</v>
      </c>
      <c r="C71" s="11"/>
      <c r="D71" s="67">
        <v>0</v>
      </c>
      <c r="E71" s="67">
        <v>0</v>
      </c>
      <c r="F71" s="67">
        <v>7093.8</v>
      </c>
    </row>
    <row r="72" spans="2:6" ht="14.25">
      <c r="B72" s="4"/>
      <c r="D72" s="29"/>
      <c r="E72" s="29"/>
      <c r="F72" s="29"/>
    </row>
    <row r="73" spans="2:6" ht="14.25">
      <c r="B73" s="4"/>
      <c r="D73" s="29"/>
      <c r="E73" s="29"/>
      <c r="F73" s="29"/>
    </row>
    <row r="74" spans="2:6" ht="27.75" customHeight="1">
      <c r="B74" s="5" t="s">
        <v>4</v>
      </c>
      <c r="C74" s="6">
        <v>1146</v>
      </c>
      <c r="D74" s="175" t="s">
        <v>156</v>
      </c>
      <c r="E74" s="176"/>
      <c r="F74" s="177"/>
    </row>
    <row r="75" spans="2:6" ht="27">
      <c r="B75" s="5" t="s">
        <v>6</v>
      </c>
      <c r="C75" s="6">
        <v>11004</v>
      </c>
      <c r="D75" s="41" t="s">
        <v>13</v>
      </c>
      <c r="E75" s="41" t="s">
        <v>14</v>
      </c>
      <c r="F75" s="41" t="s">
        <v>15</v>
      </c>
    </row>
    <row r="76" spans="2:6">
      <c r="B76" s="7" t="s">
        <v>7</v>
      </c>
      <c r="C76" s="15" t="s">
        <v>75</v>
      </c>
      <c r="D76" s="12"/>
      <c r="E76" s="12"/>
      <c r="F76" s="12"/>
    </row>
    <row r="77" spans="2:6" ht="27">
      <c r="B77" s="7" t="s">
        <v>11</v>
      </c>
      <c r="C77" s="16" t="s">
        <v>77</v>
      </c>
      <c r="D77" s="12"/>
      <c r="E77" s="12"/>
      <c r="F77" s="12"/>
    </row>
    <row r="78" spans="2:6">
      <c r="B78" s="7" t="s">
        <v>8</v>
      </c>
      <c r="C78" s="17" t="s">
        <v>18</v>
      </c>
      <c r="D78" s="12"/>
      <c r="E78" s="12"/>
      <c r="F78" s="12"/>
    </row>
    <row r="79" spans="2:6" ht="40.5">
      <c r="B79" s="18" t="s">
        <v>16</v>
      </c>
      <c r="C79" s="19" t="s">
        <v>70</v>
      </c>
      <c r="D79" s="12"/>
      <c r="E79" s="12"/>
      <c r="F79" s="12"/>
    </row>
    <row r="80" spans="2:6">
      <c r="B80" s="8"/>
      <c r="C80" s="9" t="s">
        <v>0</v>
      </c>
      <c r="D80" s="13"/>
      <c r="E80" s="13"/>
      <c r="F80" s="13"/>
    </row>
    <row r="81" spans="2:8">
      <c r="B81" s="242" t="s">
        <v>71</v>
      </c>
      <c r="C81" s="242"/>
      <c r="D81" s="20"/>
      <c r="E81" s="64">
        <v>275</v>
      </c>
      <c r="F81" s="64">
        <v>171</v>
      </c>
      <c r="G81" s="89"/>
    </row>
    <row r="82" spans="2:8">
      <c r="B82" s="242" t="s">
        <v>52</v>
      </c>
      <c r="C82" s="242"/>
      <c r="D82" s="31"/>
      <c r="E82" s="31"/>
      <c r="F82" s="31"/>
      <c r="G82" s="89"/>
    </row>
    <row r="83" spans="2:8" ht="15" customHeight="1">
      <c r="B83" s="10" t="s">
        <v>9</v>
      </c>
      <c r="C83" s="11"/>
      <c r="D83" s="67">
        <f>+'[1]Հավելված 3'!E22</f>
        <v>11647.3</v>
      </c>
      <c r="E83" s="67">
        <v>58781.3</v>
      </c>
      <c r="F83" s="67">
        <v>86558.2</v>
      </c>
      <c r="G83" s="89"/>
      <c r="H83" s="89"/>
    </row>
    <row r="84" spans="2:8">
      <c r="B84" s="3"/>
      <c r="D84" s="29"/>
      <c r="E84" s="29"/>
      <c r="F84" s="29"/>
    </row>
    <row r="85" spans="2:8" ht="45.75" customHeight="1">
      <c r="B85" s="5" t="s">
        <v>4</v>
      </c>
      <c r="C85" s="6">
        <v>1146</v>
      </c>
      <c r="D85" s="175" t="s">
        <v>156</v>
      </c>
      <c r="E85" s="176"/>
      <c r="F85" s="177"/>
    </row>
    <row r="86" spans="2:8" ht="27">
      <c r="B86" s="5" t="s">
        <v>6</v>
      </c>
      <c r="C86" s="6">
        <v>11005</v>
      </c>
      <c r="D86" s="41" t="s">
        <v>13</v>
      </c>
      <c r="E86" s="41" t="s">
        <v>14</v>
      </c>
      <c r="F86" s="41" t="s">
        <v>15</v>
      </c>
    </row>
    <row r="87" spans="2:8">
      <c r="B87" s="7" t="s">
        <v>7</v>
      </c>
      <c r="C87" s="15" t="s">
        <v>60</v>
      </c>
      <c r="D87" s="12"/>
      <c r="E87" s="12"/>
      <c r="F87" s="12"/>
    </row>
    <row r="88" spans="2:8" ht="27">
      <c r="B88" s="7" t="s">
        <v>11</v>
      </c>
      <c r="C88" s="16" t="s">
        <v>63</v>
      </c>
      <c r="D88" s="12"/>
      <c r="E88" s="12"/>
      <c r="F88" s="12"/>
    </row>
    <row r="89" spans="2:8">
      <c r="B89" s="7" t="s">
        <v>8</v>
      </c>
      <c r="C89" s="17" t="s">
        <v>18</v>
      </c>
      <c r="D89" s="12"/>
      <c r="E89" s="12"/>
      <c r="F89" s="12"/>
    </row>
    <row r="90" spans="2:8" ht="40.5">
      <c r="B90" s="18" t="s">
        <v>16</v>
      </c>
      <c r="C90" s="19" t="s">
        <v>70</v>
      </c>
      <c r="D90" s="12"/>
      <c r="E90" s="12"/>
      <c r="F90" s="12"/>
    </row>
    <row r="91" spans="2:8">
      <c r="B91" s="8"/>
      <c r="C91" s="9" t="s">
        <v>0</v>
      </c>
      <c r="D91" s="13"/>
      <c r="E91" s="13"/>
      <c r="F91" s="13"/>
    </row>
    <row r="92" spans="2:8">
      <c r="B92" s="242" t="s">
        <v>71</v>
      </c>
      <c r="C92" s="242"/>
      <c r="D92" s="20"/>
      <c r="E92" s="64">
        <v>428</v>
      </c>
      <c r="F92" s="64">
        <v>286</v>
      </c>
    </row>
    <row r="93" spans="2:8">
      <c r="B93" s="242" t="s">
        <v>52</v>
      </c>
      <c r="C93" s="242"/>
      <c r="D93" s="31"/>
      <c r="E93" s="31"/>
      <c r="F93" s="31"/>
    </row>
    <row r="94" spans="2:8" ht="15" customHeight="1">
      <c r="B94" s="10" t="s">
        <v>9</v>
      </c>
      <c r="C94" s="11"/>
      <c r="D94" s="67">
        <f>+'[1]Հավելված 3'!E28</f>
        <v>20889.400000000001</v>
      </c>
      <c r="E94" s="67">
        <v>108503.4</v>
      </c>
      <c r="F94" s="67">
        <v>169277.6</v>
      </c>
      <c r="H94" s="89"/>
    </row>
    <row r="95" spans="2:8">
      <c r="B95" s="3"/>
      <c r="D95" s="29"/>
      <c r="E95" s="29"/>
      <c r="F95" s="29"/>
    </row>
    <row r="96" spans="2:8" ht="42" customHeight="1">
      <c r="B96" s="5" t="s">
        <v>4</v>
      </c>
      <c r="C96" s="6">
        <v>1146</v>
      </c>
      <c r="D96" s="175" t="s">
        <v>156</v>
      </c>
      <c r="E96" s="176"/>
      <c r="F96" s="177"/>
    </row>
    <row r="97" spans="2:7" ht="36.75" customHeight="1">
      <c r="B97" s="5" t="s">
        <v>6</v>
      </c>
      <c r="C97" s="6">
        <v>11006</v>
      </c>
      <c r="D97" s="41" t="s">
        <v>13</v>
      </c>
      <c r="E97" s="41" t="s">
        <v>14</v>
      </c>
      <c r="F97" s="41" t="s">
        <v>15</v>
      </c>
    </row>
    <row r="98" spans="2:7">
      <c r="B98" s="7" t="s">
        <v>7</v>
      </c>
      <c r="C98" s="15" t="s">
        <v>64</v>
      </c>
      <c r="D98" s="12"/>
      <c r="E98" s="12"/>
      <c r="F98" s="12"/>
      <c r="G98" s="89"/>
    </row>
    <row r="99" spans="2:7" ht="40.5">
      <c r="B99" s="7" t="s">
        <v>11</v>
      </c>
      <c r="C99" s="16" t="s">
        <v>40</v>
      </c>
      <c r="D99" s="12"/>
      <c r="E99" s="12"/>
      <c r="F99" s="12"/>
      <c r="G99" s="89"/>
    </row>
    <row r="100" spans="2:7">
      <c r="B100" s="7" t="s">
        <v>8</v>
      </c>
      <c r="C100" s="17" t="s">
        <v>18</v>
      </c>
      <c r="D100" s="12"/>
      <c r="E100" s="12"/>
      <c r="F100" s="12"/>
      <c r="G100" s="89"/>
    </row>
    <row r="101" spans="2:7" ht="40.5">
      <c r="B101" s="18" t="s">
        <v>16</v>
      </c>
      <c r="C101" s="19" t="s">
        <v>70</v>
      </c>
      <c r="D101" s="12"/>
      <c r="E101" s="12"/>
      <c r="F101" s="12"/>
      <c r="G101" s="89"/>
    </row>
    <row r="102" spans="2:7">
      <c r="B102" s="8"/>
      <c r="C102" s="9" t="s">
        <v>0</v>
      </c>
      <c r="D102" s="13"/>
      <c r="E102" s="13"/>
      <c r="F102" s="13"/>
      <c r="G102" s="89"/>
    </row>
    <row r="103" spans="2:7">
      <c r="B103" s="242" t="s">
        <v>71</v>
      </c>
      <c r="C103" s="242"/>
      <c r="D103" s="96">
        <v>18</v>
      </c>
      <c r="E103" s="64">
        <v>286</v>
      </c>
      <c r="F103" s="64">
        <v>254</v>
      </c>
    </row>
    <row r="104" spans="2:7">
      <c r="B104" s="242" t="s">
        <v>52</v>
      </c>
      <c r="C104" s="242"/>
      <c r="D104" s="96"/>
      <c r="E104" s="96"/>
      <c r="F104" s="96"/>
      <c r="G104" s="89"/>
    </row>
    <row r="105" spans="2:7" ht="15" customHeight="1">
      <c r="B105" s="10" t="s">
        <v>9</v>
      </c>
      <c r="C105" s="11"/>
      <c r="D105" s="93">
        <f>+'[1]Հավելված 3'!E34</f>
        <v>9541.4</v>
      </c>
      <c r="E105" s="93">
        <v>82503.5</v>
      </c>
      <c r="F105" s="93">
        <v>216574.2</v>
      </c>
      <c r="G105" s="89"/>
    </row>
    <row r="106" spans="2:7" ht="15" customHeight="1">
      <c r="B106" s="27"/>
      <c r="C106" s="27"/>
      <c r="D106" s="65"/>
      <c r="E106" s="65"/>
      <c r="F106" s="65"/>
      <c r="G106" s="89"/>
    </row>
    <row r="109" spans="2:7">
      <c r="E109" s="89"/>
      <c r="F109" s="89"/>
    </row>
  </sheetData>
  <mergeCells count="24">
    <mergeCell ref="H21:K21"/>
    <mergeCell ref="B42:C42"/>
    <mergeCell ref="D96:F96"/>
    <mergeCell ref="B103:C103"/>
    <mergeCell ref="B104:C104"/>
    <mergeCell ref="B58:C58"/>
    <mergeCell ref="D62:F62"/>
    <mergeCell ref="B69:C69"/>
    <mergeCell ref="B8:F8"/>
    <mergeCell ref="B93:C93"/>
    <mergeCell ref="B12:F12"/>
    <mergeCell ref="D85:F85"/>
    <mergeCell ref="B92:C92"/>
    <mergeCell ref="D51:F51"/>
    <mergeCell ref="D74:F74"/>
    <mergeCell ref="B81:C81"/>
    <mergeCell ref="B82:C82"/>
    <mergeCell ref="B59:C59"/>
    <mergeCell ref="B70:C70"/>
    <mergeCell ref="D21:F21"/>
    <mergeCell ref="B43:C43"/>
    <mergeCell ref="B44:C44"/>
    <mergeCell ref="D34:F34"/>
    <mergeCell ref="B41:C41"/>
  </mergeCells>
  <pageMargins left="0" right="0" top="0" bottom="0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8"/>
  <sheetViews>
    <sheetView topLeftCell="A124" workbookViewId="0">
      <selection activeCell="D139" sqref="D139:F139"/>
    </sheetView>
  </sheetViews>
  <sheetFormatPr defaultColWidth="9.140625" defaultRowHeight="13.5"/>
  <cols>
    <col min="1" max="1" width="4" style="1" customWidth="1"/>
    <col min="2" max="2" width="41.85546875" style="1" customWidth="1"/>
    <col min="3" max="3" width="62.140625" style="1" customWidth="1"/>
    <col min="4" max="4" width="13.140625" style="1" customWidth="1"/>
    <col min="5" max="6" width="12.5703125" style="1" customWidth="1"/>
    <col min="7" max="7" width="11.28515625" style="1" bestFit="1" customWidth="1"/>
    <col min="8" max="8" width="49.85546875" style="1" customWidth="1"/>
    <col min="9" max="16384" width="9.140625" style="1"/>
  </cols>
  <sheetData>
    <row r="1" spans="1:6">
      <c r="E1" s="1" t="s">
        <v>97</v>
      </c>
    </row>
    <row r="2" spans="1:6">
      <c r="D2" s="1" t="s">
        <v>5</v>
      </c>
    </row>
    <row r="3" spans="1:6">
      <c r="D3" s="1" t="s">
        <v>10</v>
      </c>
    </row>
    <row r="6" spans="1:6" ht="45" customHeight="1">
      <c r="A6" s="169" t="s">
        <v>125</v>
      </c>
      <c r="B6" s="169"/>
      <c r="C6" s="169"/>
      <c r="D6" s="169"/>
      <c r="E6" s="169"/>
      <c r="F6" s="169"/>
    </row>
    <row r="8" spans="1:6" ht="17.25">
      <c r="B8" s="250" t="s">
        <v>85</v>
      </c>
      <c r="C8" s="250"/>
      <c r="D8" s="250"/>
      <c r="E8" s="250"/>
      <c r="F8" s="250"/>
    </row>
    <row r="9" spans="1:6">
      <c r="B9" s="29"/>
      <c r="C9" s="29"/>
      <c r="D9" s="29"/>
      <c r="E9" s="29"/>
      <c r="F9" s="29"/>
    </row>
    <row r="10" spans="1:6" ht="14.25">
      <c r="B10" s="30" t="s">
        <v>17</v>
      </c>
      <c r="C10" s="29"/>
      <c r="D10" s="29"/>
      <c r="E10" s="29"/>
      <c r="F10" s="29"/>
    </row>
    <row r="13" spans="1:6" ht="14.25">
      <c r="B13" s="38" t="s">
        <v>1</v>
      </c>
      <c r="C13" s="38" t="s">
        <v>2</v>
      </c>
    </row>
    <row r="14" spans="1:6">
      <c r="B14" s="39">
        <v>1192</v>
      </c>
      <c r="C14" s="39" t="s">
        <v>79</v>
      </c>
    </row>
    <row r="15" spans="1:6">
      <c r="B15" s="3"/>
    </row>
    <row r="16" spans="1:6" ht="14.25">
      <c r="B16" s="4" t="s">
        <v>3</v>
      </c>
    </row>
    <row r="17" spans="2:6">
      <c r="B17" s="3"/>
    </row>
    <row r="18" spans="2:6" ht="39" customHeight="1">
      <c r="B18" s="40" t="s">
        <v>4</v>
      </c>
      <c r="C18" s="39">
        <v>1192</v>
      </c>
      <c r="D18" s="175" t="s">
        <v>38</v>
      </c>
      <c r="E18" s="176"/>
      <c r="F18" s="177"/>
    </row>
    <row r="19" spans="2:6" ht="27">
      <c r="B19" s="40" t="s">
        <v>6</v>
      </c>
      <c r="C19" s="39">
        <v>11017</v>
      </c>
      <c r="D19" s="41" t="s">
        <v>13</v>
      </c>
      <c r="E19" s="41" t="s">
        <v>14</v>
      </c>
      <c r="F19" s="41" t="s">
        <v>15</v>
      </c>
    </row>
    <row r="20" spans="2:6">
      <c r="B20" s="42" t="s">
        <v>7</v>
      </c>
      <c r="C20" s="39" t="s">
        <v>78</v>
      </c>
      <c r="D20" s="12"/>
      <c r="E20" s="12"/>
      <c r="F20" s="12"/>
    </row>
    <row r="21" spans="2:6">
      <c r="B21" s="42" t="s">
        <v>11</v>
      </c>
      <c r="C21" s="39" t="s">
        <v>78</v>
      </c>
      <c r="D21" s="12"/>
      <c r="E21" s="12"/>
      <c r="F21" s="12"/>
    </row>
    <row r="22" spans="2:6">
      <c r="B22" s="42" t="s">
        <v>8</v>
      </c>
      <c r="C22" s="39" t="s">
        <v>18</v>
      </c>
      <c r="D22" s="12"/>
      <c r="E22" s="12"/>
      <c r="F22" s="12"/>
    </row>
    <row r="23" spans="2:6" ht="27">
      <c r="B23" s="26" t="s">
        <v>16</v>
      </c>
      <c r="C23" s="39" t="s">
        <v>84</v>
      </c>
      <c r="D23" s="12"/>
      <c r="E23" s="12"/>
      <c r="F23" s="12"/>
    </row>
    <row r="24" spans="2:6">
      <c r="B24" s="43"/>
      <c r="C24" s="44" t="s">
        <v>0</v>
      </c>
      <c r="D24" s="13"/>
      <c r="E24" s="13"/>
      <c r="F24" s="13"/>
    </row>
    <row r="25" spans="2:6" ht="15" customHeight="1">
      <c r="B25" s="45" t="s">
        <v>9</v>
      </c>
      <c r="C25" s="46"/>
      <c r="D25" s="64">
        <v>-42078.1</v>
      </c>
      <c r="E25" s="64">
        <v>-162979.20000000001</v>
      </c>
      <c r="F25" s="64">
        <v>-367469.1</v>
      </c>
    </row>
    <row r="26" spans="2:6" ht="15" customHeight="1">
      <c r="B26" s="27"/>
      <c r="C26" s="27"/>
      <c r="D26" s="47"/>
      <c r="E26" s="115"/>
      <c r="F26" s="115"/>
    </row>
    <row r="27" spans="2:6" ht="15" customHeight="1">
      <c r="B27" s="27"/>
      <c r="C27" s="27"/>
      <c r="D27" s="47"/>
      <c r="E27" s="115"/>
      <c r="F27" s="115"/>
    </row>
    <row r="28" spans="2:6" ht="15" customHeight="1">
      <c r="B28" s="243" t="s">
        <v>53</v>
      </c>
      <c r="C28" s="243"/>
      <c r="D28" s="243"/>
      <c r="E28" s="243"/>
      <c r="F28" s="243"/>
    </row>
    <row r="29" spans="2:6" ht="15" customHeight="1">
      <c r="B29" s="129"/>
      <c r="C29" s="129"/>
      <c r="D29" s="129"/>
      <c r="E29" s="129"/>
      <c r="F29" s="129"/>
    </row>
    <row r="30" spans="2:6" ht="15" customHeight="1">
      <c r="B30" s="14" t="s">
        <v>1</v>
      </c>
      <c r="C30" s="14" t="s">
        <v>2</v>
      </c>
      <c r="D30" s="129"/>
      <c r="E30" s="129"/>
      <c r="F30" s="129"/>
    </row>
    <row r="31" spans="2:6" ht="15" customHeight="1">
      <c r="B31" s="6">
        <v>1193</v>
      </c>
      <c r="C31" s="111" t="s">
        <v>119</v>
      </c>
      <c r="D31" s="129"/>
      <c r="E31" s="129"/>
      <c r="F31" s="129"/>
    </row>
    <row r="32" spans="2:6" ht="15" customHeight="1">
      <c r="B32" s="130"/>
      <c r="C32" s="131"/>
      <c r="D32" s="129"/>
      <c r="E32" s="129"/>
      <c r="F32" s="129"/>
    </row>
    <row r="33" spans="2:6" ht="15" customHeight="1">
      <c r="B33" s="86" t="s">
        <v>3</v>
      </c>
      <c r="C33" s="29"/>
      <c r="D33" s="29"/>
      <c r="E33" s="29"/>
      <c r="F33" s="29"/>
    </row>
    <row r="34" spans="2:6" ht="42.75" customHeight="1">
      <c r="B34" s="5" t="s">
        <v>4</v>
      </c>
      <c r="C34" s="85">
        <v>1193</v>
      </c>
      <c r="D34" s="175" t="s">
        <v>38</v>
      </c>
      <c r="E34" s="176"/>
      <c r="F34" s="177"/>
    </row>
    <row r="35" spans="2:6" ht="15" customHeight="1">
      <c r="B35" s="5" t="s">
        <v>6</v>
      </c>
      <c r="C35" s="85">
        <v>11001</v>
      </c>
      <c r="D35" s="41" t="s">
        <v>13</v>
      </c>
      <c r="E35" s="41" t="s">
        <v>14</v>
      </c>
      <c r="F35" s="41" t="s">
        <v>15</v>
      </c>
    </row>
    <row r="36" spans="2:6" ht="42.75" customHeight="1">
      <c r="B36" s="7" t="s">
        <v>7</v>
      </c>
      <c r="C36" s="6" t="s">
        <v>56</v>
      </c>
      <c r="D36" s="12"/>
      <c r="E36" s="12"/>
      <c r="F36" s="12"/>
    </row>
    <row r="37" spans="2:6" ht="15" customHeight="1">
      <c r="B37" s="7" t="s">
        <v>11</v>
      </c>
      <c r="C37" s="6" t="s">
        <v>62</v>
      </c>
      <c r="D37" s="12"/>
      <c r="E37" s="12"/>
      <c r="F37" s="12"/>
    </row>
    <row r="38" spans="2:6" ht="15" customHeight="1">
      <c r="B38" s="7" t="s">
        <v>8</v>
      </c>
      <c r="C38" s="85" t="s">
        <v>72</v>
      </c>
      <c r="D38" s="12"/>
      <c r="E38" s="12"/>
      <c r="F38" s="12"/>
    </row>
    <row r="39" spans="2:6" ht="15" customHeight="1">
      <c r="B39" s="87" t="s">
        <v>16</v>
      </c>
      <c r="C39" s="85" t="s">
        <v>65</v>
      </c>
      <c r="D39" s="12"/>
      <c r="E39" s="12"/>
      <c r="F39" s="12"/>
    </row>
    <row r="40" spans="2:6" ht="15" customHeight="1">
      <c r="B40" s="8"/>
      <c r="C40" s="9" t="s">
        <v>0</v>
      </c>
      <c r="D40" s="13"/>
      <c r="E40" s="13"/>
      <c r="F40" s="13"/>
    </row>
    <row r="41" spans="2:6" ht="15" customHeight="1">
      <c r="B41" s="246" t="s">
        <v>67</v>
      </c>
      <c r="C41" s="247"/>
      <c r="D41" s="64"/>
      <c r="E41" s="64">
        <v>-1</v>
      </c>
      <c r="F41" s="64">
        <v>-1</v>
      </c>
    </row>
    <row r="42" spans="2:6" ht="15" customHeight="1">
      <c r="B42" s="246" t="s">
        <v>66</v>
      </c>
      <c r="C42" s="247"/>
      <c r="D42" s="13"/>
      <c r="E42" s="13"/>
      <c r="F42" s="13"/>
    </row>
    <row r="43" spans="2:6">
      <c r="B43" s="246" t="s">
        <v>68</v>
      </c>
      <c r="C43" s="247"/>
      <c r="D43" s="13"/>
      <c r="E43" s="13"/>
      <c r="F43" s="13"/>
    </row>
    <row r="44" spans="2:6">
      <c r="B44" s="246" t="s">
        <v>69</v>
      </c>
      <c r="C44" s="247"/>
      <c r="D44" s="13"/>
      <c r="E44" s="13"/>
      <c r="F44" s="13"/>
    </row>
    <row r="45" spans="2:6">
      <c r="B45" s="10" t="s">
        <v>9</v>
      </c>
      <c r="C45" s="11"/>
      <c r="D45" s="64">
        <v>0</v>
      </c>
      <c r="E45" s="64">
        <v>-86809</v>
      </c>
      <c r="F45" s="64">
        <v>-116638.39999999999</v>
      </c>
    </row>
    <row r="46" spans="2:6">
      <c r="B46" s="27"/>
      <c r="C46" s="27"/>
      <c r="D46" s="115"/>
      <c r="E46" s="115"/>
      <c r="F46" s="115"/>
    </row>
    <row r="47" spans="2:6" ht="14.25">
      <c r="B47" s="86" t="s">
        <v>3</v>
      </c>
      <c r="C47" s="29"/>
      <c r="D47" s="29"/>
      <c r="E47" s="29"/>
      <c r="F47" s="29"/>
    </row>
    <row r="48" spans="2:6">
      <c r="B48" s="29"/>
      <c r="C48" s="29"/>
      <c r="D48" s="29"/>
      <c r="E48" s="29"/>
      <c r="F48" s="29"/>
    </row>
    <row r="49" spans="2:7" ht="14.25">
      <c r="B49" s="14" t="s">
        <v>1</v>
      </c>
      <c r="C49" s="14" t="s">
        <v>2</v>
      </c>
      <c r="D49" s="29"/>
      <c r="E49" s="29"/>
      <c r="F49" s="29"/>
    </row>
    <row r="50" spans="2:7">
      <c r="B50" s="6">
        <v>1146</v>
      </c>
      <c r="C50" s="111" t="s">
        <v>39</v>
      </c>
      <c r="D50" s="29"/>
      <c r="E50" s="29"/>
      <c r="F50" s="29"/>
    </row>
    <row r="51" spans="2:7">
      <c r="B51" s="110"/>
      <c r="C51" s="29"/>
      <c r="D51" s="29"/>
      <c r="E51" s="29"/>
      <c r="F51" s="29"/>
    </row>
    <row r="52" spans="2:7" ht="14.25">
      <c r="B52" s="86" t="s">
        <v>3</v>
      </c>
      <c r="C52" s="29"/>
      <c r="D52" s="29"/>
      <c r="E52" s="29"/>
      <c r="F52" s="29"/>
    </row>
    <row r="53" spans="2:7" ht="42.75" customHeight="1">
      <c r="B53" s="5" t="s">
        <v>4</v>
      </c>
      <c r="C53" s="6">
        <v>1146</v>
      </c>
      <c r="D53" s="175" t="s">
        <v>156</v>
      </c>
      <c r="E53" s="176"/>
      <c r="F53" s="177"/>
    </row>
    <row r="54" spans="2:7" ht="27">
      <c r="B54" s="5" t="s">
        <v>6</v>
      </c>
      <c r="C54" s="6">
        <v>11001</v>
      </c>
      <c r="D54" s="41" t="s">
        <v>13</v>
      </c>
      <c r="E54" s="41" t="s">
        <v>14</v>
      </c>
      <c r="F54" s="41" t="s">
        <v>15</v>
      </c>
    </row>
    <row r="55" spans="2:7">
      <c r="B55" s="7" t="s">
        <v>7</v>
      </c>
      <c r="C55" s="15" t="s">
        <v>105</v>
      </c>
      <c r="D55" s="12"/>
      <c r="E55" s="12"/>
      <c r="F55" s="12"/>
    </row>
    <row r="56" spans="2:7" ht="40.5">
      <c r="B56" s="7" t="s">
        <v>11</v>
      </c>
      <c r="C56" s="16" t="s">
        <v>116</v>
      </c>
      <c r="D56" s="12"/>
      <c r="E56" s="12"/>
      <c r="F56" s="12"/>
    </row>
    <row r="57" spans="2:7">
      <c r="B57" s="7" t="s">
        <v>8</v>
      </c>
      <c r="C57" s="112" t="s">
        <v>18</v>
      </c>
      <c r="D57" s="12"/>
      <c r="E57" s="12"/>
      <c r="F57" s="12"/>
    </row>
    <row r="58" spans="2:7">
      <c r="B58" s="87" t="s">
        <v>16</v>
      </c>
      <c r="C58" s="109" t="s">
        <v>123</v>
      </c>
      <c r="D58" s="12"/>
      <c r="E58" s="12"/>
      <c r="F58" s="12"/>
    </row>
    <row r="59" spans="2:7">
      <c r="B59" s="8"/>
      <c r="C59" s="9" t="s">
        <v>0</v>
      </c>
      <c r="D59" s="13"/>
      <c r="E59" s="13"/>
      <c r="F59" s="13"/>
    </row>
    <row r="60" spans="2:7">
      <c r="B60" s="249" t="s">
        <v>115</v>
      </c>
      <c r="C60" s="249"/>
      <c r="D60" s="20"/>
      <c r="E60" s="51"/>
      <c r="F60" s="51">
        <v>70</v>
      </c>
      <c r="G60" s="89"/>
    </row>
    <row r="61" spans="2:7">
      <c r="B61" s="249" t="s">
        <v>52</v>
      </c>
      <c r="C61" s="249"/>
      <c r="D61" s="31"/>
      <c r="E61" s="97"/>
      <c r="F61" s="97"/>
      <c r="G61" s="89"/>
    </row>
    <row r="62" spans="2:7">
      <c r="B62" s="10" t="s">
        <v>9</v>
      </c>
      <c r="C62" s="11"/>
      <c r="D62" s="67">
        <v>0</v>
      </c>
      <c r="E62" s="67">
        <v>0</v>
      </c>
      <c r="F62" s="67">
        <v>4603.7</v>
      </c>
      <c r="G62" s="89"/>
    </row>
    <row r="63" spans="2:7" ht="14.25">
      <c r="B63" s="29"/>
      <c r="C63" s="86"/>
      <c r="D63" s="29"/>
      <c r="E63" s="29"/>
      <c r="F63" s="29"/>
    </row>
    <row r="64" spans="2:7" ht="40.5" customHeight="1">
      <c r="B64" s="5" t="s">
        <v>4</v>
      </c>
      <c r="C64" s="6">
        <v>1146</v>
      </c>
      <c r="D64" s="175" t="s">
        <v>156</v>
      </c>
      <c r="E64" s="176"/>
      <c r="F64" s="177"/>
    </row>
    <row r="65" spans="2:6" ht="27">
      <c r="B65" s="5" t="s">
        <v>6</v>
      </c>
      <c r="C65" s="6">
        <v>11002</v>
      </c>
      <c r="D65" s="41" t="s">
        <v>13</v>
      </c>
      <c r="E65" s="41" t="s">
        <v>14</v>
      </c>
      <c r="F65" s="41" t="s">
        <v>15</v>
      </c>
    </row>
    <row r="66" spans="2:6">
      <c r="B66" s="7" t="s">
        <v>7</v>
      </c>
      <c r="C66" s="15" t="s">
        <v>102</v>
      </c>
      <c r="D66" s="12"/>
      <c r="E66" s="12"/>
      <c r="F66" s="12"/>
    </row>
    <row r="67" spans="2:6" ht="40.5">
      <c r="B67" s="7" t="s">
        <v>11</v>
      </c>
      <c r="C67" s="16" t="s">
        <v>116</v>
      </c>
      <c r="D67" s="12"/>
      <c r="E67" s="12"/>
      <c r="F67" s="12"/>
    </row>
    <row r="68" spans="2:6">
      <c r="B68" s="7" t="s">
        <v>8</v>
      </c>
      <c r="C68" s="112" t="s">
        <v>18</v>
      </c>
      <c r="D68" s="12"/>
      <c r="E68" s="12"/>
      <c r="F68" s="12"/>
    </row>
    <row r="69" spans="2:6" ht="27">
      <c r="B69" s="87" t="s">
        <v>16</v>
      </c>
      <c r="C69" s="109" t="s">
        <v>122</v>
      </c>
      <c r="D69" s="12"/>
      <c r="E69" s="12"/>
      <c r="F69" s="12"/>
    </row>
    <row r="70" spans="2:6">
      <c r="B70" s="8"/>
      <c r="C70" s="9" t="s">
        <v>0</v>
      </c>
      <c r="D70" s="13"/>
      <c r="E70" s="13"/>
      <c r="F70" s="13"/>
    </row>
    <row r="71" spans="2:6">
      <c r="B71" s="249" t="s">
        <v>117</v>
      </c>
      <c r="C71" s="249"/>
      <c r="D71" s="20"/>
      <c r="E71" s="51"/>
      <c r="F71" s="51">
        <v>90</v>
      </c>
    </row>
    <row r="72" spans="2:6">
      <c r="B72" s="249" t="s">
        <v>52</v>
      </c>
      <c r="C72" s="249"/>
      <c r="D72" s="31"/>
      <c r="E72" s="97"/>
      <c r="F72" s="97"/>
    </row>
    <row r="73" spans="2:6">
      <c r="B73" s="10" t="s">
        <v>9</v>
      </c>
      <c r="C73" s="11"/>
      <c r="D73" s="67">
        <v>0</v>
      </c>
      <c r="E73" s="67">
        <v>0</v>
      </c>
      <c r="F73" s="67">
        <v>7093.8</v>
      </c>
    </row>
    <row r="74" spans="2:6" ht="14.25">
      <c r="B74" s="86"/>
      <c r="C74" s="29"/>
      <c r="D74" s="29"/>
      <c r="E74" s="29"/>
      <c r="F74" s="29"/>
    </row>
    <row r="75" spans="2:6" ht="37.5" customHeight="1">
      <c r="B75" s="5" t="s">
        <v>4</v>
      </c>
      <c r="C75" s="6">
        <v>1146</v>
      </c>
      <c r="D75" s="175" t="s">
        <v>156</v>
      </c>
      <c r="E75" s="176"/>
      <c r="F75" s="177"/>
    </row>
    <row r="76" spans="2:6" ht="27">
      <c r="B76" s="5" t="s">
        <v>6</v>
      </c>
      <c r="C76" s="6">
        <v>11004</v>
      </c>
      <c r="D76" s="41" t="s">
        <v>13</v>
      </c>
      <c r="E76" s="41" t="s">
        <v>14</v>
      </c>
      <c r="F76" s="41" t="s">
        <v>15</v>
      </c>
    </row>
    <row r="77" spans="2:6">
      <c r="B77" s="7" t="s">
        <v>7</v>
      </c>
      <c r="C77" s="15" t="s">
        <v>75</v>
      </c>
      <c r="D77" s="12"/>
      <c r="E77" s="12"/>
      <c r="F77" s="12"/>
    </row>
    <row r="78" spans="2:6" ht="27">
      <c r="B78" s="7" t="s">
        <v>11</v>
      </c>
      <c r="C78" s="16" t="s">
        <v>77</v>
      </c>
      <c r="D78" s="12"/>
      <c r="E78" s="12"/>
      <c r="F78" s="12"/>
    </row>
    <row r="79" spans="2:6">
      <c r="B79" s="7" t="s">
        <v>8</v>
      </c>
      <c r="C79" s="112" t="s">
        <v>18</v>
      </c>
      <c r="D79" s="12"/>
      <c r="E79" s="12"/>
      <c r="F79" s="12"/>
    </row>
    <row r="80" spans="2:6" ht="27">
      <c r="B80" s="87" t="s">
        <v>16</v>
      </c>
      <c r="C80" s="109" t="s">
        <v>73</v>
      </c>
      <c r="D80" s="12"/>
      <c r="E80" s="12"/>
      <c r="F80" s="12"/>
    </row>
    <row r="81" spans="2:7">
      <c r="B81" s="8"/>
      <c r="C81" s="9" t="s">
        <v>0</v>
      </c>
      <c r="D81" s="13"/>
      <c r="E81" s="13"/>
      <c r="F81" s="13"/>
    </row>
    <row r="82" spans="2:7">
      <c r="B82" s="249" t="s">
        <v>71</v>
      </c>
      <c r="C82" s="249"/>
      <c r="D82" s="20"/>
      <c r="E82" s="64">
        <v>275</v>
      </c>
      <c r="F82" s="64">
        <v>171</v>
      </c>
    </row>
    <row r="83" spans="2:7">
      <c r="B83" s="249" t="s">
        <v>52</v>
      </c>
      <c r="C83" s="249"/>
      <c r="D83" s="31"/>
      <c r="E83" s="64"/>
      <c r="F83" s="64"/>
    </row>
    <row r="84" spans="2:7" ht="15" customHeight="1">
      <c r="B84" s="10" t="s">
        <v>9</v>
      </c>
      <c r="C84" s="11"/>
      <c r="D84" s="53">
        <v>0</v>
      </c>
      <c r="E84" s="51">
        <v>35486.699999999997</v>
      </c>
      <c r="F84" s="51">
        <v>94608.1</v>
      </c>
      <c r="G84" s="89"/>
    </row>
    <row r="85" spans="2:7">
      <c r="B85" s="29"/>
      <c r="C85" s="29"/>
      <c r="D85" s="29"/>
      <c r="E85" s="29"/>
      <c r="F85" s="29"/>
    </row>
    <row r="86" spans="2:7" ht="50.25" customHeight="1">
      <c r="B86" s="5" t="s">
        <v>4</v>
      </c>
      <c r="C86" s="6">
        <v>1146</v>
      </c>
      <c r="D86" s="175" t="s">
        <v>156</v>
      </c>
      <c r="E86" s="176"/>
      <c r="F86" s="177"/>
    </row>
    <row r="87" spans="2:7" ht="27">
      <c r="B87" s="5" t="s">
        <v>6</v>
      </c>
      <c r="C87" s="6">
        <v>11005</v>
      </c>
      <c r="D87" s="41" t="s">
        <v>13</v>
      </c>
      <c r="E87" s="41" t="s">
        <v>14</v>
      </c>
      <c r="F87" s="41" t="s">
        <v>15</v>
      </c>
    </row>
    <row r="88" spans="2:7">
      <c r="B88" s="7" t="s">
        <v>7</v>
      </c>
      <c r="C88" s="15" t="s">
        <v>60</v>
      </c>
      <c r="D88" s="12"/>
      <c r="E88" s="12"/>
      <c r="F88" s="12"/>
    </row>
    <row r="89" spans="2:7" ht="27">
      <c r="B89" s="7" t="s">
        <v>11</v>
      </c>
      <c r="C89" s="16" t="s">
        <v>63</v>
      </c>
      <c r="D89" s="12"/>
      <c r="E89" s="12"/>
      <c r="F89" s="12"/>
    </row>
    <row r="90" spans="2:7">
      <c r="B90" s="7" t="s">
        <v>8</v>
      </c>
      <c r="C90" s="112" t="s">
        <v>18</v>
      </c>
      <c r="D90" s="12"/>
      <c r="E90" s="12"/>
      <c r="F90" s="12"/>
    </row>
    <row r="91" spans="2:7" ht="27">
      <c r="B91" s="87" t="s">
        <v>16</v>
      </c>
      <c r="C91" s="109" t="s">
        <v>73</v>
      </c>
      <c r="D91" s="12"/>
      <c r="E91" s="12"/>
      <c r="F91" s="12"/>
    </row>
    <row r="92" spans="2:7">
      <c r="B92" s="8"/>
      <c r="C92" s="9" t="s">
        <v>0</v>
      </c>
      <c r="D92" s="13"/>
      <c r="E92" s="13"/>
      <c r="F92" s="13"/>
    </row>
    <row r="93" spans="2:7">
      <c r="B93" s="249" t="s">
        <v>71</v>
      </c>
      <c r="C93" s="249"/>
      <c r="D93" s="20"/>
      <c r="E93" s="64">
        <v>428</v>
      </c>
      <c r="F93" s="64">
        <v>286</v>
      </c>
    </row>
    <row r="94" spans="2:7">
      <c r="B94" s="249" t="s">
        <v>52</v>
      </c>
      <c r="C94" s="249"/>
      <c r="D94" s="31"/>
      <c r="E94" s="31"/>
      <c r="F94" s="31"/>
    </row>
    <row r="95" spans="2:7" ht="15" customHeight="1">
      <c r="B95" s="10" t="s">
        <v>9</v>
      </c>
      <c r="C95" s="11"/>
      <c r="D95" s="53">
        <v>0</v>
      </c>
      <c r="E95" s="51">
        <v>66724.7</v>
      </c>
      <c r="F95" s="51">
        <v>180310.3</v>
      </c>
      <c r="G95" s="89"/>
    </row>
    <row r="96" spans="2:7">
      <c r="B96" s="110"/>
      <c r="C96" s="29"/>
      <c r="D96" s="29"/>
      <c r="E96" s="29"/>
      <c r="F96" s="29"/>
    </row>
    <row r="97" spans="2:7" ht="27.75" customHeight="1">
      <c r="B97" s="5" t="s">
        <v>4</v>
      </c>
      <c r="C97" s="6">
        <v>1146</v>
      </c>
      <c r="D97" s="175" t="s">
        <v>156</v>
      </c>
      <c r="E97" s="176"/>
      <c r="F97" s="177"/>
    </row>
    <row r="98" spans="2:7" ht="27">
      <c r="B98" s="5" t="s">
        <v>6</v>
      </c>
      <c r="C98" s="6">
        <v>11006</v>
      </c>
      <c r="D98" s="41" t="s">
        <v>13</v>
      </c>
      <c r="E98" s="41" t="s">
        <v>14</v>
      </c>
      <c r="F98" s="41" t="s">
        <v>15</v>
      </c>
    </row>
    <row r="99" spans="2:7">
      <c r="B99" s="7" t="s">
        <v>7</v>
      </c>
      <c r="C99" s="15" t="s">
        <v>64</v>
      </c>
      <c r="D99" s="12"/>
      <c r="E99" s="12"/>
      <c r="F99" s="12"/>
    </row>
    <row r="100" spans="2:7" ht="40.5">
      <c r="B100" s="7" t="s">
        <v>11</v>
      </c>
      <c r="C100" s="16" t="s">
        <v>40</v>
      </c>
      <c r="D100" s="12"/>
      <c r="E100" s="12"/>
      <c r="F100" s="12"/>
    </row>
    <row r="101" spans="2:7">
      <c r="B101" s="7" t="s">
        <v>8</v>
      </c>
      <c r="C101" s="112" t="s">
        <v>18</v>
      </c>
      <c r="D101" s="12"/>
      <c r="E101" s="12"/>
      <c r="F101" s="12"/>
    </row>
    <row r="102" spans="2:7" ht="27">
      <c r="B102" s="87" t="s">
        <v>16</v>
      </c>
      <c r="C102" s="109" t="s">
        <v>73</v>
      </c>
      <c r="D102" s="12"/>
      <c r="E102" s="12"/>
      <c r="F102" s="12"/>
    </row>
    <row r="103" spans="2:7">
      <c r="B103" s="8"/>
      <c r="C103" s="9" t="s">
        <v>0</v>
      </c>
      <c r="D103" s="13"/>
      <c r="E103" s="13"/>
      <c r="F103" s="13"/>
    </row>
    <row r="104" spans="2:7">
      <c r="B104" s="249" t="s">
        <v>71</v>
      </c>
      <c r="C104" s="249"/>
      <c r="D104" s="20"/>
      <c r="E104" s="64">
        <v>268</v>
      </c>
      <c r="F104" s="64">
        <v>236</v>
      </c>
    </row>
    <row r="105" spans="2:7">
      <c r="B105" s="249" t="s">
        <v>52</v>
      </c>
      <c r="C105" s="249"/>
      <c r="D105" s="31"/>
      <c r="E105" s="31"/>
      <c r="F105" s="31"/>
      <c r="G105" s="89"/>
    </row>
    <row r="106" spans="2:7" ht="15" customHeight="1">
      <c r="B106" s="10" t="s">
        <v>9</v>
      </c>
      <c r="C106" s="11"/>
      <c r="D106" s="53">
        <v>0</v>
      </c>
      <c r="E106" s="51">
        <v>63420.9</v>
      </c>
      <c r="F106" s="51">
        <v>197491.6</v>
      </c>
      <c r="G106" s="89"/>
    </row>
    <row r="107" spans="2:7" ht="15" customHeight="1">
      <c r="B107" s="27"/>
      <c r="C107" s="27"/>
      <c r="D107" s="116"/>
      <c r="E107" s="117"/>
      <c r="F107" s="117"/>
      <c r="G107" s="89"/>
    </row>
    <row r="108" spans="2:7">
      <c r="G108" s="89"/>
    </row>
    <row r="109" spans="2:7" ht="17.25">
      <c r="B109" s="250" t="s">
        <v>103</v>
      </c>
      <c r="C109" s="250"/>
      <c r="D109" s="250"/>
      <c r="E109" s="250"/>
      <c r="F109" s="250"/>
    </row>
    <row r="110" spans="2:7">
      <c r="B110" s="29"/>
      <c r="C110" s="29"/>
      <c r="D110" s="29"/>
      <c r="E110" s="29"/>
      <c r="F110" s="29"/>
    </row>
    <row r="111" spans="2:7" ht="14.25">
      <c r="B111" s="4" t="s">
        <v>3</v>
      </c>
    </row>
    <row r="112" spans="2:7" ht="14.25">
      <c r="B112" s="38" t="s">
        <v>1</v>
      </c>
      <c r="C112" s="38" t="s">
        <v>2</v>
      </c>
    </row>
    <row r="113" spans="2:6">
      <c r="B113" s="59">
        <v>1146</v>
      </c>
      <c r="C113" s="61" t="s">
        <v>39</v>
      </c>
    </row>
    <row r="114" spans="2:6">
      <c r="B114" s="3"/>
    </row>
    <row r="115" spans="2:6" ht="14.25">
      <c r="B115" s="4" t="s">
        <v>3</v>
      </c>
    </row>
    <row r="116" spans="2:6">
      <c r="B116" s="3"/>
    </row>
    <row r="117" spans="2:6" ht="58.5" customHeight="1">
      <c r="B117" s="40" t="s">
        <v>4</v>
      </c>
      <c r="C117" s="62">
        <v>1146</v>
      </c>
      <c r="D117" s="175" t="s">
        <v>157</v>
      </c>
      <c r="E117" s="176"/>
      <c r="F117" s="177"/>
    </row>
    <row r="118" spans="2:6" ht="27">
      <c r="B118" s="40" t="s">
        <v>6</v>
      </c>
      <c r="C118" s="62">
        <v>11004</v>
      </c>
      <c r="D118" s="41" t="s">
        <v>13</v>
      </c>
      <c r="E118" s="41" t="s">
        <v>14</v>
      </c>
      <c r="F118" s="41" t="s">
        <v>15</v>
      </c>
    </row>
    <row r="119" spans="2:6">
      <c r="B119" s="42" t="s">
        <v>7</v>
      </c>
      <c r="C119" s="15" t="s">
        <v>75</v>
      </c>
      <c r="D119" s="12"/>
      <c r="E119" s="12"/>
      <c r="F119" s="12"/>
    </row>
    <row r="120" spans="2:6" ht="27">
      <c r="B120" s="42" t="s">
        <v>11</v>
      </c>
      <c r="C120" s="63" t="s">
        <v>77</v>
      </c>
      <c r="D120" s="12"/>
      <c r="E120" s="12"/>
      <c r="F120" s="12"/>
    </row>
    <row r="121" spans="2:6">
      <c r="B121" s="42" t="s">
        <v>8</v>
      </c>
      <c r="C121" s="17" t="s">
        <v>18</v>
      </c>
      <c r="D121" s="12"/>
      <c r="E121" s="12"/>
      <c r="F121" s="12"/>
    </row>
    <row r="122" spans="2:6" ht="27">
      <c r="B122" s="26" t="s">
        <v>16</v>
      </c>
      <c r="C122" s="37" t="s">
        <v>104</v>
      </c>
      <c r="D122" s="12"/>
      <c r="E122" s="12"/>
      <c r="F122" s="12"/>
    </row>
    <row r="123" spans="2:6">
      <c r="B123" s="43"/>
      <c r="C123" s="44" t="s">
        <v>0</v>
      </c>
      <c r="D123" s="13"/>
      <c r="E123" s="13"/>
      <c r="F123" s="13"/>
    </row>
    <row r="124" spans="2:6">
      <c r="B124" s="244" t="s">
        <v>71</v>
      </c>
      <c r="C124" s="245"/>
      <c r="D124" s="31"/>
      <c r="E124" s="50"/>
      <c r="F124" s="50"/>
    </row>
    <row r="125" spans="2:6">
      <c r="B125" s="244" t="s">
        <v>52</v>
      </c>
      <c r="C125" s="245"/>
      <c r="D125" s="31"/>
      <c r="E125" s="31"/>
      <c r="F125" s="31"/>
    </row>
    <row r="126" spans="2:6">
      <c r="B126" s="45" t="s">
        <v>9</v>
      </c>
      <c r="C126" s="46"/>
      <c r="D126" s="60">
        <v>11647.3</v>
      </c>
      <c r="E126" s="60">
        <v>23294.6</v>
      </c>
      <c r="F126" s="64">
        <v>-8049.9</v>
      </c>
    </row>
    <row r="128" spans="2:6" ht="27.75" customHeight="1">
      <c r="B128" s="40" t="s">
        <v>4</v>
      </c>
      <c r="C128" s="62">
        <v>1146</v>
      </c>
      <c r="D128" s="175" t="s">
        <v>157</v>
      </c>
      <c r="E128" s="176"/>
      <c r="F128" s="177"/>
    </row>
    <row r="129" spans="2:7" ht="27">
      <c r="B129" s="40" t="s">
        <v>6</v>
      </c>
      <c r="C129" s="62">
        <v>11005</v>
      </c>
      <c r="D129" s="41" t="s">
        <v>13</v>
      </c>
      <c r="E129" s="41" t="s">
        <v>14</v>
      </c>
      <c r="F129" s="41" t="s">
        <v>15</v>
      </c>
    </row>
    <row r="130" spans="2:7">
      <c r="B130" s="42" t="s">
        <v>7</v>
      </c>
      <c r="C130" s="15" t="s">
        <v>60</v>
      </c>
      <c r="D130" s="12"/>
      <c r="E130" s="12"/>
      <c r="F130" s="12"/>
    </row>
    <row r="131" spans="2:7" ht="27">
      <c r="B131" s="42" t="s">
        <v>11</v>
      </c>
      <c r="C131" s="63" t="s">
        <v>63</v>
      </c>
      <c r="D131" s="12"/>
      <c r="E131" s="12"/>
      <c r="F131" s="12"/>
      <c r="G131" s="89"/>
    </row>
    <row r="132" spans="2:7">
      <c r="B132" s="42" t="s">
        <v>8</v>
      </c>
      <c r="C132" s="17" t="s">
        <v>18</v>
      </c>
      <c r="D132" s="12"/>
      <c r="E132" s="12"/>
      <c r="F132" s="12"/>
    </row>
    <row r="133" spans="2:7" ht="27">
      <c r="B133" s="26" t="s">
        <v>16</v>
      </c>
      <c r="C133" s="37" t="s">
        <v>104</v>
      </c>
      <c r="D133" s="12"/>
      <c r="E133" s="12"/>
      <c r="F133" s="12"/>
    </row>
    <row r="134" spans="2:7">
      <c r="B134" s="43"/>
      <c r="C134" s="44" t="s">
        <v>0</v>
      </c>
      <c r="D134" s="13"/>
      <c r="E134" s="13"/>
      <c r="F134" s="13"/>
    </row>
    <row r="135" spans="2:7">
      <c r="B135" s="244" t="s">
        <v>71</v>
      </c>
      <c r="C135" s="245"/>
      <c r="D135" s="31"/>
      <c r="E135" s="50"/>
      <c r="F135" s="50"/>
    </row>
    <row r="136" spans="2:7">
      <c r="B136" s="244" t="s">
        <v>52</v>
      </c>
      <c r="C136" s="245"/>
      <c r="D136" s="31"/>
      <c r="E136" s="31"/>
      <c r="F136" s="31"/>
    </row>
    <row r="137" spans="2:7">
      <c r="B137" s="45" t="s">
        <v>9</v>
      </c>
      <c r="C137" s="46"/>
      <c r="D137" s="60">
        <v>20889.400000000001</v>
      </c>
      <c r="E137" s="60">
        <v>41778.699999999997</v>
      </c>
      <c r="F137" s="64">
        <v>-11032.7</v>
      </c>
    </row>
    <row r="138" spans="2:7">
      <c r="B138" s="3"/>
    </row>
    <row r="139" spans="2:7" ht="45.75" customHeight="1">
      <c r="B139" s="40" t="s">
        <v>4</v>
      </c>
      <c r="C139" s="62">
        <v>1146</v>
      </c>
      <c r="D139" s="175" t="s">
        <v>156</v>
      </c>
      <c r="E139" s="176"/>
      <c r="F139" s="177"/>
    </row>
    <row r="140" spans="2:7" ht="27">
      <c r="B140" s="40" t="s">
        <v>6</v>
      </c>
      <c r="C140" s="62">
        <v>11006</v>
      </c>
      <c r="D140" s="41" t="s">
        <v>13</v>
      </c>
      <c r="E140" s="41" t="s">
        <v>14</v>
      </c>
      <c r="F140" s="41" t="s">
        <v>15</v>
      </c>
    </row>
    <row r="141" spans="2:7">
      <c r="B141" s="42" t="s">
        <v>7</v>
      </c>
      <c r="C141" s="15" t="s">
        <v>64</v>
      </c>
      <c r="D141" s="12"/>
      <c r="E141" s="12"/>
      <c r="F141" s="12"/>
    </row>
    <row r="142" spans="2:7" ht="40.5">
      <c r="B142" s="42" t="s">
        <v>11</v>
      </c>
      <c r="C142" s="63" t="s">
        <v>40</v>
      </c>
      <c r="D142" s="12"/>
      <c r="E142" s="12"/>
      <c r="F142" s="12"/>
    </row>
    <row r="143" spans="2:7">
      <c r="B143" s="42" t="s">
        <v>8</v>
      </c>
      <c r="C143" s="17" t="s">
        <v>18</v>
      </c>
      <c r="D143" s="12"/>
      <c r="E143" s="12"/>
      <c r="F143" s="12"/>
    </row>
    <row r="144" spans="2:7" ht="27">
      <c r="B144" s="26" t="s">
        <v>16</v>
      </c>
      <c r="C144" s="37" t="s">
        <v>104</v>
      </c>
      <c r="D144" s="12"/>
      <c r="E144" s="12"/>
      <c r="F144" s="12"/>
    </row>
    <row r="145" spans="2:6">
      <c r="B145" s="43"/>
      <c r="C145" s="44" t="s">
        <v>0</v>
      </c>
      <c r="D145" s="13"/>
      <c r="E145" s="13"/>
      <c r="F145" s="13"/>
    </row>
    <row r="146" spans="2:6">
      <c r="B146" s="244" t="s">
        <v>71</v>
      </c>
      <c r="C146" s="245"/>
      <c r="D146" s="96">
        <v>18</v>
      </c>
      <c r="E146" s="96">
        <v>18</v>
      </c>
      <c r="F146" s="96">
        <v>18</v>
      </c>
    </row>
    <row r="147" spans="2:6">
      <c r="B147" s="244" t="s">
        <v>52</v>
      </c>
      <c r="C147" s="245"/>
      <c r="D147" s="96"/>
      <c r="E147" s="96"/>
      <c r="F147" s="96"/>
    </row>
    <row r="148" spans="2:6">
      <c r="B148" s="45" t="s">
        <v>9</v>
      </c>
      <c r="C148" s="46"/>
      <c r="D148" s="93">
        <v>9541.4</v>
      </c>
      <c r="E148" s="93">
        <v>19082.599999999999</v>
      </c>
      <c r="F148" s="93">
        <v>19082.599999999999</v>
      </c>
    </row>
  </sheetData>
  <mergeCells count="34">
    <mergeCell ref="B109:F109"/>
    <mergeCell ref="D117:F117"/>
    <mergeCell ref="B124:C124"/>
    <mergeCell ref="B125:C125"/>
    <mergeCell ref="B147:C147"/>
    <mergeCell ref="D128:F128"/>
    <mergeCell ref="B135:C135"/>
    <mergeCell ref="B136:C136"/>
    <mergeCell ref="D139:F139"/>
    <mergeCell ref="B146:C146"/>
    <mergeCell ref="A6:F6"/>
    <mergeCell ref="D86:F86"/>
    <mergeCell ref="B93:C93"/>
    <mergeCell ref="B94:C94"/>
    <mergeCell ref="D97:F97"/>
    <mergeCell ref="D75:F75"/>
    <mergeCell ref="B82:C82"/>
    <mergeCell ref="B83:C83"/>
    <mergeCell ref="B8:F8"/>
    <mergeCell ref="D18:F18"/>
    <mergeCell ref="D53:F53"/>
    <mergeCell ref="B60:C60"/>
    <mergeCell ref="D64:F64"/>
    <mergeCell ref="B71:C71"/>
    <mergeCell ref="D34:F34"/>
    <mergeCell ref="B41:C41"/>
    <mergeCell ref="B28:F28"/>
    <mergeCell ref="B105:C105"/>
    <mergeCell ref="B104:C104"/>
    <mergeCell ref="B42:C42"/>
    <mergeCell ref="B43:C43"/>
    <mergeCell ref="B44:C44"/>
    <mergeCell ref="B61:C61"/>
    <mergeCell ref="B72:C72"/>
  </mergeCells>
  <pageMargins left="0.7" right="0.7" top="0.75" bottom="0.49" header="0.3" footer="0.3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A8" sqref="A8:F8"/>
    </sheetView>
  </sheetViews>
  <sheetFormatPr defaultRowHeight="15"/>
  <cols>
    <col min="1" max="1" width="11.28515625" customWidth="1"/>
    <col min="2" max="2" width="10.85546875" customWidth="1"/>
    <col min="3" max="3" width="10.28515625" customWidth="1"/>
    <col min="4" max="4" width="11" customWidth="1"/>
    <col min="5" max="5" width="12.5703125" customWidth="1"/>
    <col min="6" max="6" width="79.28515625" customWidth="1"/>
  </cols>
  <sheetData>
    <row r="1" spans="1:6" s="1" customFormat="1" ht="13.5">
      <c r="F1" s="73" t="s">
        <v>151</v>
      </c>
    </row>
    <row r="2" spans="1:6" s="1" customFormat="1" ht="13.5">
      <c r="F2" s="73" t="s">
        <v>5</v>
      </c>
    </row>
    <row r="3" spans="1:6" s="1" customFormat="1" ht="13.5">
      <c r="F3" s="73" t="s">
        <v>10</v>
      </c>
    </row>
    <row r="4" spans="1:6" s="1" customFormat="1" ht="13.5"/>
    <row r="5" spans="1:6" s="1" customFormat="1" ht="13.5"/>
    <row r="6" spans="1:6" s="1" customFormat="1" ht="13.5"/>
    <row r="7" spans="1:6" s="1" customFormat="1" ht="13.5"/>
    <row r="8" spans="1:6" s="1" customFormat="1" ht="44.25" customHeight="1">
      <c r="A8" s="233" t="s">
        <v>154</v>
      </c>
      <c r="B8" s="233"/>
      <c r="C8" s="233"/>
      <c r="D8" s="233"/>
      <c r="E8" s="233"/>
      <c r="F8" s="233"/>
    </row>
    <row r="9" spans="1:6" s="1" customFormat="1" ht="13.5"/>
    <row r="10" spans="1:6" s="1" customFormat="1" ht="13.5"/>
    <row r="11" spans="1:6" s="21" customFormat="1" ht="41.25" customHeight="1">
      <c r="A11" s="251" t="s">
        <v>106</v>
      </c>
      <c r="B11" s="251"/>
      <c r="C11" s="251"/>
      <c r="D11" s="252" t="s">
        <v>107</v>
      </c>
      <c r="E11" s="252"/>
      <c r="F11" s="253" t="s">
        <v>108</v>
      </c>
    </row>
    <row r="12" spans="1:6" s="21" customFormat="1" ht="31.5" customHeight="1">
      <c r="A12" s="52" t="s">
        <v>109</v>
      </c>
      <c r="B12" s="52" t="s">
        <v>110</v>
      </c>
      <c r="C12" s="52" t="s">
        <v>111</v>
      </c>
      <c r="D12" s="52" t="s">
        <v>112</v>
      </c>
      <c r="E12" s="52" t="s">
        <v>113</v>
      </c>
      <c r="F12" s="253"/>
    </row>
    <row r="13" spans="1:6" s="21" customFormat="1" ht="31.5" customHeight="1">
      <c r="A13" s="74" t="s">
        <v>41</v>
      </c>
      <c r="B13" s="74"/>
      <c r="C13" s="74"/>
      <c r="D13" s="75"/>
      <c r="E13" s="75"/>
      <c r="F13" s="76" t="s">
        <v>43</v>
      </c>
    </row>
    <row r="14" spans="1:6" s="1" customFormat="1" ht="31.5" customHeight="1">
      <c r="A14" s="74"/>
      <c r="B14" s="74" t="s">
        <v>36</v>
      </c>
      <c r="C14" s="74"/>
      <c r="D14" s="75"/>
      <c r="E14" s="75"/>
      <c r="F14" s="76" t="s">
        <v>46</v>
      </c>
    </row>
    <row r="15" spans="1:6" s="1" customFormat="1" ht="31.5" customHeight="1">
      <c r="A15" s="74"/>
      <c r="B15" s="74"/>
      <c r="C15" s="74" t="s">
        <v>36</v>
      </c>
      <c r="D15" s="75"/>
      <c r="E15" s="75"/>
      <c r="F15" s="76" t="s">
        <v>114</v>
      </c>
    </row>
    <row r="16" spans="1:6" s="1" customFormat="1" ht="31.5" customHeight="1">
      <c r="A16" s="74"/>
      <c r="B16" s="74"/>
      <c r="C16" s="74"/>
      <c r="D16" s="77">
        <v>1146</v>
      </c>
      <c r="E16" s="78"/>
      <c r="F16" s="79" t="s">
        <v>39</v>
      </c>
    </row>
    <row r="17" spans="1:6" s="1" customFormat="1" ht="31.5" customHeight="1">
      <c r="A17" s="74"/>
      <c r="B17" s="74"/>
      <c r="C17" s="74"/>
      <c r="D17" s="80"/>
      <c r="E17" s="77">
        <v>11006</v>
      </c>
      <c r="F17" s="79" t="s">
        <v>61</v>
      </c>
    </row>
  </sheetData>
  <mergeCells count="4">
    <mergeCell ref="A8:F8"/>
    <mergeCell ref="A11:C11"/>
    <mergeCell ref="D11:E11"/>
    <mergeCell ref="F11:F12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Հավելված 1</vt:lpstr>
      <vt:lpstr>Հավելված 2</vt:lpstr>
      <vt:lpstr>Հավելված 3</vt:lpstr>
      <vt:lpstr>Հավելված 4</vt:lpstr>
      <vt:lpstr>Հավելված 5</vt:lpstr>
      <vt:lpstr>Հավելված 6</vt:lpstr>
      <vt:lpstr>'Հավելված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Mulberry 2.0</cp:keywords>
  <cp:lastModifiedBy>Yelena Petrosyan</cp:lastModifiedBy>
  <cp:lastPrinted>2019-06-20T12:21:01Z</cp:lastPrinted>
  <dcterms:modified xsi:type="dcterms:W3CDTF">2019-06-20T12:29:27Z</dcterms:modified>
</cp:coreProperties>
</file>