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0" yWindow="0" windowWidth="23256" windowHeight="9108"/>
  </bookViews>
  <sheets>
    <sheet name="havelvac1" sheetId="42" r:id="rId1"/>
    <sheet name="havelvac 2" sheetId="33" r:id="rId2"/>
    <sheet name="havelvac 3" sheetId="31" r:id="rId3"/>
    <sheet name="havelvac 4" sheetId="40" r:id="rId4"/>
    <sheet name="havelvac 5" sheetId="27" r:id="rId5"/>
    <sheet name="havelvac 6" sheetId="39" r:id="rId6"/>
    <sheet name="havelvac 7" sheetId="41" r:id="rId7"/>
  </sheets>
  <definedNames>
    <definedName name="AgencyCode" localSheetId="1">#REF!</definedName>
    <definedName name="AgencyCode" localSheetId="5">#REF!</definedName>
    <definedName name="AgencyCode">#REF!</definedName>
    <definedName name="AgencyName" localSheetId="1">#REF!</definedName>
    <definedName name="AgencyName" localSheetId="5">#REF!</definedName>
    <definedName name="AgencyName">#REF!</definedName>
    <definedName name="Functional1" localSheetId="1">#REF!</definedName>
    <definedName name="Functional1" localSheetId="5">#REF!</definedName>
    <definedName name="Functional1">#REF!</definedName>
    <definedName name="ggg" localSheetId="5">#REF!</definedName>
    <definedName name="ggg">#REF!</definedName>
    <definedName name="PANature" localSheetId="1">#REF!</definedName>
    <definedName name="PANature" localSheetId="5">#REF!</definedName>
    <definedName name="PANature">#REF!</definedName>
    <definedName name="PAType" localSheetId="1">#REF!</definedName>
    <definedName name="PAType" localSheetId="5">#REF!</definedName>
    <definedName name="PAType">#REF!</definedName>
    <definedName name="Performance2" localSheetId="1">#REF!</definedName>
    <definedName name="Performance2" localSheetId="5">#REF!</definedName>
    <definedName name="Performance2">#REF!</definedName>
    <definedName name="PerformanceType" localSheetId="1">#REF!</definedName>
    <definedName name="PerformanceType" localSheetId="5">#REF!</definedName>
    <definedName name="PerformanceType">#REF!</definedName>
    <definedName name="_xlnm.Print_Area" localSheetId="1">'havelvac 2'!$A$1:$E$106</definedName>
    <definedName name="շախմատիստ" localSheetId="5">#REF!</definedName>
    <definedName name="շախմատիստ">#REF!</definedName>
  </definedNames>
  <calcPr calcId="125725"/>
</workbook>
</file>

<file path=xl/calcChain.xml><?xml version="1.0" encoding="utf-8"?>
<calcChain xmlns="http://schemas.openxmlformats.org/spreadsheetml/2006/main">
  <c r="H12" i="42"/>
  <c r="H11"/>
  <c r="G11"/>
  <c r="G12"/>
  <c r="I17" i="41" l="1"/>
  <c r="I9"/>
  <c r="I10"/>
  <c r="I11"/>
  <c r="I12"/>
  <c r="I67"/>
  <c r="I66" s="1"/>
  <c r="I65" s="1"/>
  <c r="I64" s="1"/>
  <c r="I63" s="1"/>
  <c r="I62"/>
  <c r="I61" s="1"/>
  <c r="I60" s="1"/>
  <c r="I59" s="1"/>
  <c r="I58" s="1"/>
  <c r="I57"/>
  <c r="I56" s="1"/>
  <c r="I55" s="1"/>
  <c r="I54" s="1"/>
  <c r="I53" s="1"/>
  <c r="I52"/>
  <c r="I51" s="1"/>
  <c r="I50" s="1"/>
  <c r="I49" s="1"/>
  <c r="I48" s="1"/>
  <c r="I47"/>
  <c r="I46"/>
  <c r="I45" s="1"/>
  <c r="I44" s="1"/>
  <c r="I43" s="1"/>
  <c r="I42"/>
  <c r="I41" s="1"/>
  <c r="I40" s="1"/>
  <c r="I39" s="1"/>
  <c r="I38" s="1"/>
  <c r="I37"/>
  <c r="I36" s="1"/>
  <c r="I35" s="1"/>
  <c r="I34" s="1"/>
  <c r="I33" s="1"/>
  <c r="I32"/>
  <c r="I31" s="1"/>
  <c r="I30" s="1"/>
  <c r="I29" s="1"/>
  <c r="I28" s="1"/>
  <c r="I27"/>
  <c r="I26" s="1"/>
  <c r="I25" s="1"/>
  <c r="I24" s="1"/>
  <c r="I23" s="1"/>
  <c r="I22"/>
  <c r="I21" s="1"/>
  <c r="I20" s="1"/>
  <c r="I19" s="1"/>
  <c r="I18" s="1"/>
  <c r="I16"/>
  <c r="I15" s="1"/>
  <c r="I14" s="1"/>
  <c r="I13" s="1"/>
  <c r="I8" l="1"/>
  <c r="D18" i="31" l="1"/>
  <c r="E141" i="39" l="1"/>
  <c r="E140"/>
  <c r="E186" l="1"/>
  <c r="E185"/>
  <c r="E171"/>
  <c r="E170"/>
  <c r="E156"/>
  <c r="E155"/>
  <c r="E126"/>
  <c r="E125"/>
  <c r="E110"/>
  <c r="E96"/>
  <c r="E95"/>
  <c r="E81"/>
  <c r="E80"/>
  <c r="E66"/>
  <c r="E65"/>
  <c r="E51"/>
  <c r="E50"/>
  <c r="E57" i="33" l="1"/>
  <c r="E56" s="1"/>
  <c r="E55" s="1"/>
  <c r="E54" s="1"/>
  <c r="E53" s="1"/>
  <c r="E51" s="1"/>
  <c r="D56"/>
  <c r="D55" s="1"/>
  <c r="D54" s="1"/>
  <c r="D53" s="1"/>
  <c r="D51" s="1"/>
  <c r="E49"/>
  <c r="E48" s="1"/>
  <c r="E47" s="1"/>
  <c r="E46" s="1"/>
  <c r="E44" s="1"/>
  <c r="D49"/>
  <c r="D48" s="1"/>
  <c r="D47" s="1"/>
  <c r="D46" s="1"/>
  <c r="D44" s="1"/>
  <c r="E106"/>
  <c r="E105" s="1"/>
  <c r="E104" s="1"/>
  <c r="E103" s="1"/>
  <c r="E102" s="1"/>
  <c r="E100" s="1"/>
  <c r="D105"/>
  <c r="D104" s="1"/>
  <c r="D103" s="1"/>
  <c r="D102" s="1"/>
  <c r="D100" s="1"/>
  <c r="E99"/>
  <c r="E98" s="1"/>
  <c r="E97" s="1"/>
  <c r="E96" s="1"/>
  <c r="E95" s="1"/>
  <c r="E93" s="1"/>
  <c r="D98"/>
  <c r="D97" s="1"/>
  <c r="D96" s="1"/>
  <c r="D95" s="1"/>
  <c r="D93" s="1"/>
  <c r="E92"/>
  <c r="E91" s="1"/>
  <c r="E90" s="1"/>
  <c r="E89" s="1"/>
  <c r="E88" s="1"/>
  <c r="E86" s="1"/>
  <c r="D91"/>
  <c r="D90" s="1"/>
  <c r="D89" s="1"/>
  <c r="D88" s="1"/>
  <c r="D86" s="1"/>
  <c r="E84"/>
  <c r="E83" s="1"/>
  <c r="E82" s="1"/>
  <c r="E81" s="1"/>
  <c r="E79" s="1"/>
  <c r="D84"/>
  <c r="D83" s="1"/>
  <c r="D82" s="1"/>
  <c r="D81" s="1"/>
  <c r="D79" s="1"/>
  <c r="E78"/>
  <c r="E77" s="1"/>
  <c r="E76" s="1"/>
  <c r="E75" s="1"/>
  <c r="E74" s="1"/>
  <c r="E72" s="1"/>
  <c r="D77"/>
  <c r="D76" s="1"/>
  <c r="D75" s="1"/>
  <c r="D74" s="1"/>
  <c r="D72" s="1"/>
  <c r="E71"/>
  <c r="E70" s="1"/>
  <c r="E69" s="1"/>
  <c r="E68" s="1"/>
  <c r="E67" s="1"/>
  <c r="E65" s="1"/>
  <c r="D70"/>
  <c r="D69" s="1"/>
  <c r="D68" s="1"/>
  <c r="D67" s="1"/>
  <c r="D65" s="1"/>
  <c r="E64"/>
  <c r="E63" s="1"/>
  <c r="E62" s="1"/>
  <c r="E61" s="1"/>
  <c r="E60" s="1"/>
  <c r="E58" s="1"/>
  <c r="D63"/>
  <c r="D62" s="1"/>
  <c r="D61" s="1"/>
  <c r="D60" s="1"/>
  <c r="D58" s="1"/>
  <c r="E43"/>
  <c r="E42" s="1"/>
  <c r="E41" s="1"/>
  <c r="E40" s="1"/>
  <c r="E39" s="1"/>
  <c r="E37" s="1"/>
  <c r="D42"/>
  <c r="D41" s="1"/>
  <c r="D40" s="1"/>
  <c r="D39" s="1"/>
  <c r="D37" s="1"/>
  <c r="E35"/>
  <c r="E34" s="1"/>
  <c r="E33" s="1"/>
  <c r="E32" s="1"/>
  <c r="E30" s="1"/>
  <c r="D35"/>
  <c r="D34" s="1"/>
  <c r="D33" s="1"/>
  <c r="D32" s="1"/>
  <c r="D30" s="1"/>
  <c r="E18" i="31"/>
  <c r="D28" i="33" l="1"/>
  <c r="E28"/>
  <c r="D24" l="1"/>
  <c r="D23" s="1"/>
  <c r="D22" s="1"/>
  <c r="D21" s="1"/>
  <c r="D19" s="1"/>
  <c r="E24"/>
  <c r="E23" s="1"/>
  <c r="E22" s="1"/>
  <c r="E21" s="1"/>
  <c r="E19" s="1"/>
  <c r="E17" l="1"/>
  <c r="E15" s="1"/>
  <c r="E13" s="1"/>
  <c r="D17"/>
  <c r="D15" s="1"/>
  <c r="D13" s="1"/>
  <c r="E11" l="1"/>
  <c r="D11"/>
</calcChain>
</file>

<file path=xl/sharedStrings.xml><?xml version="1.0" encoding="utf-8"?>
<sst xmlns="http://schemas.openxmlformats.org/spreadsheetml/2006/main" count="637" uniqueCount="139">
  <si>
    <t>Արդյունքի չափորոշիչներ</t>
  </si>
  <si>
    <t>Ծրագրի դասիչը</t>
  </si>
  <si>
    <t>Ծրագրի անվանումը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</si>
  <si>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</si>
  <si>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</si>
  <si>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</si>
  <si>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</si>
  <si>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</si>
  <si>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</si>
  <si>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</si>
  <si>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</si>
  <si>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</si>
  <si>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</si>
  <si>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</si>
  <si>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</si>
  <si>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</si>
  <si>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</si>
  <si>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</si>
  <si>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</si>
  <si>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</si>
  <si>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</si>
  <si>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</si>
  <si>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</si>
  <si>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</si>
  <si>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</si>
  <si>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</si>
  <si>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</si>
  <si>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</si>
  <si>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</si>
  <si>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</si>
  <si>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</si>
  <si>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</si>
  <si>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</si>
  <si>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</si>
  <si>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</si>
  <si>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</si>
  <si>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</si>
  <si>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</si>
  <si>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</si>
  <si>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</si>
  <si>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</si>
  <si>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</si>
  <si>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</si>
  <si>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ՀՀ  կրթության և գիտության նախարարություն</t>
  </si>
  <si>
    <t xml:space="preserve"> ՀՀ կրթության և գիտության նախարարություն</t>
  </si>
  <si>
    <t>ՀՀ կառավարության  2019 թվականի</t>
  </si>
  <si>
    <t xml:space="preserve">          ՄԱՍ 2. ՊԵՏԱԿԱՆ ՄԱՐՄՆԻ ԳԾՈՎ ԱՐԴՅՈՒՆՔԱՅԻՆ (ԿԱՏԱՐՈՂԱԿԱՆ) ՑՈՒՑԱՆԻՇՆԵՐԸ</t>
  </si>
  <si>
    <t>/հազար դրամ/</t>
  </si>
  <si>
    <t>Հավելված 5</t>
  </si>
  <si>
    <t>հազար դրամ/</t>
  </si>
  <si>
    <t xml:space="preserve">ՀԱՅԱՍՏԱՆԻ ՀԱՆՐԱՊԵՏՈՒԹՅԱՆ ԿԱՌԱՎԱՐՈՒԹՅԱՆ 2018 ԹՎԱԿԱՆԻ ԴԵԿՏԵՄԲԵՐԻ 27-Ի ԹԻՎ 1515-Ն ՈՐՈՇՄԱՆ  N 4  ՀԱՎԵԼՎԱԾՈՒՄ  ԿԱՏԱՐՎՈՂ  ԼՐԱՑՈՒՄՆԵՐ ԵՎ ՓՈՓՈԽՈՒԹՅՈՒՆՆԵՐԸ 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</si>
  <si>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 5  ՀԱՎԵԼՎԱԾԻ  N 1  ԱՂՅՈՒՍԱԿՈՒՄ ԿԱՏԱՐՎՈՂ ԼՐԱՑՈՒՄՆԵՐԸ ԵՎ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</si>
  <si>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ԼՐԱՑՈՒՄՆԵՐԸ ԵՎ ՓՈՓՈԽՈՒԹՅՈՒՆՆԵՐԸ </t>
  </si>
  <si>
    <t>09</t>
  </si>
  <si>
    <t>ԿՐԹՈՒԹՅՈՒՆ</t>
  </si>
  <si>
    <t>Կրթությանը տրամադրվող օժանդակ ծառայություններ</t>
  </si>
  <si>
    <t>Հավելված 4</t>
  </si>
  <si>
    <t>Կրթական հաստատությունների աշակերտներին դասագրքերով և ուսումնական գրականությամբ ապահովում</t>
  </si>
  <si>
    <t>Հանրակրթության ծրագիր</t>
  </si>
  <si>
    <t>այդ թվում` բյուջետային ծախսերի տնտեսագիտական դասակարգման հոդվածներ</t>
  </si>
  <si>
    <t>ՀՀ Արագածոտնի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</si>
  <si>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</si>
  <si>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</si>
  <si>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</si>
  <si>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</si>
  <si>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</si>
  <si>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</si>
  <si>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</si>
  <si>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ՀՀ Արարատի մարզպետարան</t>
  </si>
  <si>
    <t>ՀՀ Արմավիրի մարզպետարան</t>
  </si>
  <si>
    <t>ՀՀ տարածքային կառավարման և զարգացման նախարարություն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</si>
  <si>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</si>
  <si>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պատշած վարքով և վարվելակերպով անձի ձևավորում</t>
  </si>
  <si>
    <t>Հանրակրթական դպրոցում ուսումնական գործընթացի արդյունավետության ապահովման և բարձրացման նպատակով ուսումնադիդակտիկ պարագաների ապահովում</t>
  </si>
  <si>
    <t xml:space="preserve"> Բյուջետային հատկացումների գլխավոր կարգադրիչների, ծրագրերի, միջոցառումների անվանումները</t>
  </si>
  <si>
    <t>Ծառայությունների մատուցում</t>
  </si>
  <si>
    <t xml:space="preserve">Գնումների մասին ՀՀ օրենքի համաձայն ընտրված </t>
  </si>
  <si>
    <t>Տարրական դասարանների սովորողներին տրվող դասագրքերի և վարժությունների տետրերի թվաքանակ, հատ</t>
  </si>
  <si>
    <t xml:space="preserve">ՀԱՅԱՍՏԱՆԻ ՀԱՆՐԱՊԵՏՈՒԹՅԱՆ ԿԱՌԱՎԱՐՈՒԹՅԱՆ 2018ԹՎԱԿԱՆԻ ԴԵԿՏԵՄԲԵՐԻ 27-Ի ԹԻՎ 1515-Ն ՈՐՈՇՄԱՆ N 11 ՀԱՎԵԼՎԱԾԻ  11.1.16, 11.1.8, 11.1.56, 11.1.57, 11.1.58, 11.1.59, 11.1.60, 11.1.61, 11.1.62, 11.1.63, 11.1.64 և 11.1.65  ԱՂՅՈՒՍԱԿՈՒՄ ԿԱՏԱՐՎՈՂ ԼՐԱՑՈՒՄՆԵՐԸ ԵՎ ՓՈՓՈԽՈՒԹՅՈՒՆՆԵՐԸ </t>
  </si>
  <si>
    <t>ՀԱՅԱՍՏԱՆԻ ՀԱՆՐԱՊԵՏՈՒԹՅԱՆ ԿԱՌԱՎԱՐՈՒԹՅԱՆ 2018 ԹՎԱԿԱՆԻ ԴԵԿՏԵՄԲԵՐԻ 27-Ի ԹԻՎ 1515-Ն ՈՐՈՇՄԱՆ N9 ՀԱՎԵԼՎԱԾԻ ՑԱՆԿՈՒՄ ԿԱՏԱՐՎՈՂ ՓՈՓՈԽՈՒԹՅՈՒՆՆԵՐԸ ԵՎ ԼՐԱՑՈՒՄՆԵՐԸ</t>
  </si>
  <si>
    <t>Գործառական դասիչ</t>
  </si>
  <si>
    <t>Ծրագրային դասիչը</t>
  </si>
  <si>
    <t xml:space="preserve">Բյուջետային հատակացումների գլխավոր կարգադրիչներ, ծրագրերի, միջոցառումների և միջոցառումներն իրականացնող պետական մարմինների անվանումները </t>
  </si>
  <si>
    <t>Բաժին</t>
  </si>
  <si>
    <t>Խումբ</t>
  </si>
  <si>
    <t>Դաս</t>
  </si>
  <si>
    <t>Ծրագիր</t>
  </si>
  <si>
    <t>Միջոցառում</t>
  </si>
  <si>
    <t>01</t>
  </si>
  <si>
    <t>«Գնումների մասին» ՀՀ օրենքի համաձայն ընտրված կազմակերպություն</t>
  </si>
  <si>
    <t xml:space="preserve">     ՀՀ կառավարության 2019 թվականի</t>
  </si>
  <si>
    <t xml:space="preserve">     ------------ N ------------   որոշման</t>
  </si>
  <si>
    <t>ՀԱՅԱՍՏԱՆԻ ՀԱՆՐԱՊԵՏՈՒԹՅԱՆ ԿԱՌԱՎԱՐՈՒԹՅԱՆ 2018 ԹՎԱԿԱՆԻ ԴԵԿՏԵՄԲԵՐԻ 27-Ի N 1515-Ն ՈՐՈՇՄԱՆ N 12 ՀԱՎԵԼՎԱԾՈՒՄ ԿԱՏԱՐՎՈՂ ՓՈՓՈԽՈՒԹՅՈՒՆԸ</t>
  </si>
  <si>
    <t>Գնման առարկայի</t>
  </si>
  <si>
    <t>Գումարը (հազար դրամով) Ցուցանիշների փոփոխությունները       (ծախսերի ավելացումները նշված են դրական նշանով)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</si>
  <si>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</si>
  <si>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</si>
  <si>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</si>
  <si>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</si>
  <si>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</si>
  <si>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</si>
  <si>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</si>
  <si>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</si>
  <si>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</si>
  <si>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1146 11016 Կրթական հաստատությունների աշակերտներին դասագրքերով և ուսումնական գրականությամբ ապահովում</t>
  </si>
  <si>
    <t>ՄԱՍ  I. ԱՊՐԱՆՔՆԵՐ</t>
  </si>
  <si>
    <t>22111110/72</t>
  </si>
  <si>
    <t>դասագրքեր</t>
  </si>
  <si>
    <t>ՄԱ</t>
  </si>
  <si>
    <t>հատ</t>
  </si>
  <si>
    <t>1146 11021 Տրանսպորտային ծառայությունների ձեռքբերում</t>
  </si>
  <si>
    <t>ՄԱՍ  III. ԾԱՌԱՅՈՒԹՅՈՒՆՆԵՐ</t>
  </si>
  <si>
    <t>60231200/1</t>
  </si>
  <si>
    <t>Տրանսպորտային փոխադրման ծառայություններ</t>
  </si>
  <si>
    <t>դրամ</t>
  </si>
  <si>
    <t>Ցուցանիշների փոփոխությունը (նվազեցումները նշված են փակագծերում</t>
  </si>
  <si>
    <t>Արտադպրոցական դաստիրակության ծրագիր</t>
  </si>
  <si>
    <t xml:space="preserve">այդ թվում` </t>
  </si>
  <si>
    <t>Դպրոցականների ամառային հանգստի կազմակերպում</t>
  </si>
  <si>
    <t>Նպաստել հանրակրթական ուսուցման համակարգում ընդգրկված երեխաների ֆիզիկական, հոգևոր և գեղագիտական զարգացմանը բնապահպանական և կիռարական գիտելիքների ձեռքբերմանը</t>
  </si>
  <si>
    <t>Վերջնական արդյունքի նկարագրությունը</t>
  </si>
  <si>
    <t>Ստեղծել պայմաններ սովորողների ազատ ժամանցի կազմակերպման միջոցով նրանց հետաքրքրությունների բացահայտման, ձևավորման և զարգացման համար:</t>
  </si>
  <si>
    <t>Հավելված 1</t>
  </si>
  <si>
    <t>05</t>
  </si>
  <si>
    <t>Ըստ մակարդակների չդասակարգվող կրթություն</t>
  </si>
  <si>
    <t>Արտադպրոցական դաստիրակություն</t>
  </si>
  <si>
    <t>Զոհված, հաշմանդամ դարձած զինծառայողների և աշխարհազորայինների, ծնողազուրկ և սակավ ապահովված բազմազավակ ընտանիքների 7-13 տարեկան երեխաների ամառային հանգստի կազմակերպում</t>
  </si>
  <si>
    <t>Ճամբարներում ամառային հանգստ անցկացնող երեխաների թիվը, մարդ</t>
  </si>
  <si>
    <t>Ճամբարների թիվը, հատ</t>
  </si>
  <si>
    <t xml:space="preserve">ՀԱՅԱՍՏԱՆԻ ՀԱՆՐԱՊԵՏՈՒԹՅԱՆ ԿԱՌԱՎԱՐՈՒԹՅԱՆ 2018 ԹՎԱԿԱՆԻ ԴԵԿՏԵՄԲԵՐԻ 27-Ի ԹԻՎ 1515-Ն ՈՐՈՇՄԱՆ N 3 ՀԱՎԵԼՎԱԾՈՒՄ ԿԱՏԱՐՎՈՂ  ՓՈՓՈԽՈՒԹՅՈՒՆՆԵՐԸ 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</si>
  <si>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</si>
  <si>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հատկացումնեյի գլխավոր կարկադրիչների անվանումները</t>
  </si>
  <si>
    <t xml:space="preserve"> Բաժին</t>
  </si>
  <si>
    <t xml:space="preserve"> Խումբ</t>
  </si>
  <si>
    <t xml:space="preserve"> Դաս</t>
  </si>
  <si>
    <t>06</t>
  </si>
  <si>
    <t xml:space="preserve"> 01</t>
  </si>
  <si>
    <t>Հավելված N 7</t>
  </si>
  <si>
    <t>Հավելված 6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</si>
</sst>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0_);\(0.00\)"/>
    <numFmt numFmtId="168" formatCode="0.0_);\(0.0\)"/>
    <numFmt numFmtId="169" formatCode="0.000_);\(0.000\)"/>
  </numFmts>
  <fonts count="3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name val="Times Armenian"/>
      <family val="1"/>
    </font>
    <font>
      <sz val="8"/>
      <color theme="1"/>
      <name val="GHEA Grapalat"/>
      <family val="3"/>
    </font>
    <font>
      <b/>
      <sz val="10"/>
      <name val="GHEA Grapalat"/>
      <family val="2"/>
    </font>
    <font>
      <sz val="10"/>
      <color rgb="FFFF0000"/>
      <name val="GHEA Grapalat"/>
      <family val="3"/>
    </font>
    <font>
      <sz val="8"/>
      <color rgb="FFFF000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9"/>
      <color rgb="FFFF0000"/>
      <name val="GHEA Grapalat"/>
      <family val="3"/>
    </font>
    <font>
      <sz val="12"/>
      <color theme="1"/>
      <name val="GHEA Grapalat"/>
      <family val="3"/>
    </font>
    <font>
      <u/>
      <sz val="10"/>
      <color theme="1"/>
      <name val="GHEA Grapalat"/>
      <family val="3"/>
    </font>
    <font>
      <sz val="10"/>
      <color indexed="8"/>
      <name val="Calibri"/>
      <family val="2"/>
      <charset val="1"/>
    </font>
    <font>
      <sz val="10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4" fillId="0" borderId="0"/>
    <xf numFmtId="166" fontId="1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0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justify"/>
    </xf>
    <xf numFmtId="0" fontId="8" fillId="2" borderId="4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68" fontId="16" fillId="0" borderId="3" xfId="8" applyNumberFormat="1" applyFont="1" applyBorder="1" applyAlignment="1">
      <alignment horizontal="center" vertical="center" wrapText="1"/>
    </xf>
    <xf numFmtId="167" fontId="16" fillId="0" borderId="3" xfId="8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6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68" fontId="16" fillId="0" borderId="11" xfId="1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168" fontId="16" fillId="0" borderId="3" xfId="8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0" fontId="8" fillId="0" borderId="0" xfId="0" applyFont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/>
    <xf numFmtId="168" fontId="16" fillId="0" borderId="11" xfId="1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168" fontId="11" fillId="0" borderId="11" xfId="1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168" fontId="16" fillId="0" borderId="0" xfId="1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23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vertical="top" wrapText="1"/>
    </xf>
    <xf numFmtId="49" fontId="22" fillId="2" borderId="11" xfId="0" applyNumberFormat="1" applyFont="1" applyFill="1" applyBorder="1" applyAlignment="1">
      <alignment vertical="top" wrapText="1"/>
    </xf>
    <xf numFmtId="49" fontId="22" fillId="2" borderId="3" xfId="0" applyNumberFormat="1" applyFont="1" applyFill="1" applyBorder="1" applyAlignment="1">
      <alignment vertical="top" wrapText="1"/>
    </xf>
    <xf numFmtId="0" fontId="23" fillId="0" borderId="3" xfId="0" applyFont="1" applyBorder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68" fontId="27" fillId="0" borderId="11" xfId="0" applyNumberFormat="1" applyFont="1" applyFill="1" applyBorder="1" applyAlignment="1">
      <alignment horizontal="center"/>
    </xf>
    <xf numFmtId="0" fontId="25" fillId="3" borderId="11" xfId="0" applyFont="1" applyFill="1" applyBorder="1" applyAlignment="1">
      <alignment horizontal="center" vertical="center" wrapText="1"/>
    </xf>
    <xf numFmtId="168" fontId="27" fillId="3" borderId="11" xfId="0" applyNumberFormat="1" applyFont="1" applyFill="1" applyBorder="1" applyAlignment="1">
      <alignment horizontal="center" vertical="center" wrapText="1"/>
    </xf>
    <xf numFmtId="169" fontId="25" fillId="0" borderId="0" xfId="3" applyNumberFormat="1" applyFont="1" applyAlignment="1">
      <alignment horizontal="center" vertical="center" wrapText="1"/>
    </xf>
    <xf numFmtId="168" fontId="27" fillId="0" borderId="11" xfId="0" applyNumberFormat="1" applyFont="1" applyFill="1" applyBorder="1" applyAlignment="1">
      <alignment horizontal="center" vertical="center" wrapText="1"/>
    </xf>
    <xf numFmtId="169" fontId="25" fillId="0" borderId="0" xfId="3" applyNumberFormat="1" applyFont="1" applyFill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1" fontId="29" fillId="4" borderId="11" xfId="0" applyNumberFormat="1" applyFont="1" applyFill="1" applyBorder="1" applyAlignment="1">
      <alignment horizontal="center" vertical="center" wrapText="1"/>
    </xf>
    <xf numFmtId="168" fontId="27" fillId="4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8" fontId="25" fillId="0" borderId="0" xfId="3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168" fontId="16" fillId="0" borderId="3" xfId="11" applyNumberFormat="1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center" wrapText="1"/>
    </xf>
    <xf numFmtId="0" fontId="24" fillId="0" borderId="11" xfId="0" applyNumberFormat="1" applyFont="1" applyBorder="1" applyAlignment="1">
      <alignment horizontal="center" vertical="top"/>
    </xf>
    <xf numFmtId="0" fontId="8" fillId="2" borderId="10" xfId="0" applyFont="1" applyFill="1" applyBorder="1" applyAlignment="1">
      <alignment vertical="center" wrapText="1"/>
    </xf>
    <xf numFmtId="168" fontId="16" fillId="0" borderId="3" xfId="8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8" fillId="2" borderId="8" xfId="0" applyFont="1" applyFill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168" fontId="16" fillId="0" borderId="12" xfId="11" applyNumberFormat="1" applyFont="1" applyBorder="1" applyAlignment="1">
      <alignment horizontal="center" vertical="top"/>
    </xf>
    <xf numFmtId="168" fontId="16" fillId="0" borderId="2" xfId="11" applyNumberFormat="1" applyFont="1" applyBorder="1" applyAlignment="1">
      <alignment horizontal="center" vertical="top"/>
    </xf>
    <xf numFmtId="168" fontId="16" fillId="0" borderId="3" xfId="11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16" fillId="0" borderId="11" xfId="9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2" xfId="0" applyNumberFormat="1" applyFont="1" applyFill="1" applyBorder="1" applyAlignment="1">
      <alignment horizontal="center" vertical="top"/>
    </xf>
    <xf numFmtId="0" fontId="11" fillId="0" borderId="3" xfId="0" applyNumberFormat="1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8" fillId="0" borderId="14" xfId="0" applyFont="1" applyFill="1" applyBorder="1" applyAlignment="1">
      <alignment horizontal="center" vertical="center" wrapText="1"/>
    </xf>
    <xf numFmtId="0" fontId="26" fillId="0" borderId="0" xfId="3" applyFont="1" applyFill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12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168" fontId="16" fillId="0" borderId="11" xfId="8" applyNumberFormat="1" applyFont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 vertical="top" wrapText="1"/>
    </xf>
    <xf numFmtId="49" fontId="22" fillId="2" borderId="2" xfId="0" applyNumberFormat="1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168" fontId="8" fillId="0" borderId="11" xfId="0" applyNumberFormat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32" fillId="5" borderId="2" xfId="0" applyFont="1" applyFill="1" applyBorder="1" applyAlignment="1">
      <alignment horizontal="center" vertical="top"/>
    </xf>
    <xf numFmtId="0" fontId="33" fillId="0" borderId="11" xfId="0" applyFont="1" applyBorder="1" applyAlignment="1">
      <alignment horizontal="center" vertical="top" wrapText="1"/>
    </xf>
    <xf numFmtId="49" fontId="22" fillId="2" borderId="3" xfId="0" applyNumberFormat="1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center" vertical="top"/>
    </xf>
  </cellXfs>
  <cellStyles count="14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7" workbookViewId="0">
      <selection activeCell="E20" sqref="E20:E21"/>
    </sheetView>
  </sheetViews>
  <sheetFormatPr defaultColWidth="9.109375" defaultRowHeight="15"/>
  <cols>
    <col min="1" max="3" width="9.109375" style="1"/>
    <col min="4" max="4" width="10.44140625" style="1" customWidth="1"/>
    <col min="5" max="5" width="19.88671875" style="1" customWidth="1"/>
    <col min="6" max="6" width="62.109375" style="1" customWidth="1"/>
    <col min="7" max="7" width="14.88671875" style="1" customWidth="1"/>
    <col min="8" max="8" width="14.33203125" style="1" customWidth="1"/>
    <col min="9" max="9" width="49.88671875" style="1" customWidth="1"/>
    <col min="10" max="16384" width="9.109375" style="1"/>
  </cols>
  <sheetData>
    <row r="1" spans="1:8" ht="18" customHeight="1">
      <c r="G1" s="116" t="s">
        <v>122</v>
      </c>
      <c r="H1" s="116"/>
    </row>
    <row r="2" spans="1:8" ht="18" customHeight="1">
      <c r="F2" s="116" t="s">
        <v>4</v>
      </c>
      <c r="G2" s="116"/>
      <c r="H2" s="116"/>
    </row>
    <row r="3" spans="1:8" ht="18" customHeight="1">
      <c r="F3" s="116" t="s">
        <v>9</v>
      </c>
      <c r="G3" s="116"/>
      <c r="H3" s="116"/>
    </row>
    <row r="6" spans="1:8" ht="45" customHeight="1">
      <c r="A6" s="164" t="s">
        <v>129</v>
      </c>
      <c r="B6" s="164"/>
      <c r="C6" s="164"/>
      <c r="D6" s="164"/>
      <c r="E6" s="164"/>
      <c r="F6" s="164"/>
      <c r="G6" s="164"/>
      <c r="H6" s="164"/>
    </row>
    <row r="8" spans="1:8">
      <c r="H8" s="178" t="s">
        <v>47</v>
      </c>
    </row>
    <row r="9" spans="1:8" s="19" customFormat="1" ht="80.400000000000006" customHeight="1">
      <c r="A9" s="179" t="s">
        <v>130</v>
      </c>
      <c r="B9" s="180"/>
      <c r="C9" s="181"/>
      <c r="D9" s="122" t="s">
        <v>17</v>
      </c>
      <c r="E9" s="122"/>
      <c r="F9" s="122" t="s">
        <v>131</v>
      </c>
      <c r="G9" s="107" t="s">
        <v>37</v>
      </c>
      <c r="H9" s="108"/>
    </row>
    <row r="10" spans="1:8" s="19" customFormat="1" ht="42" customHeight="1">
      <c r="A10" s="104" t="s">
        <v>132</v>
      </c>
      <c r="B10" s="104" t="s">
        <v>133</v>
      </c>
      <c r="C10" s="104" t="s">
        <v>134</v>
      </c>
      <c r="D10" s="106" t="s">
        <v>21</v>
      </c>
      <c r="E10" s="106" t="s">
        <v>22</v>
      </c>
      <c r="F10" s="122"/>
      <c r="G10" s="106" t="s">
        <v>19</v>
      </c>
      <c r="H10" s="106" t="s">
        <v>20</v>
      </c>
    </row>
    <row r="11" spans="1:8" s="19" customFormat="1">
      <c r="A11" s="182"/>
      <c r="B11" s="182"/>
      <c r="C11" s="182"/>
      <c r="D11" s="106"/>
      <c r="E11" s="106"/>
      <c r="F11" s="183" t="s">
        <v>24</v>
      </c>
      <c r="G11" s="184">
        <f>G12</f>
        <v>0</v>
      </c>
      <c r="H11" s="184">
        <f>H12</f>
        <v>0</v>
      </c>
    </row>
    <row r="12" spans="1:8" s="19" customFormat="1">
      <c r="A12" s="185" t="s">
        <v>53</v>
      </c>
      <c r="B12" s="186"/>
      <c r="C12" s="187"/>
      <c r="D12" s="188"/>
      <c r="E12" s="189"/>
      <c r="F12" s="190" t="s">
        <v>54</v>
      </c>
      <c r="G12" s="52">
        <f>G14+G20</f>
        <v>0</v>
      </c>
      <c r="H12" s="52">
        <f>H14+H20</f>
        <v>0</v>
      </c>
    </row>
    <row r="13" spans="1:8" s="19" customFormat="1">
      <c r="A13" s="191"/>
      <c r="B13" s="186"/>
      <c r="C13" s="192"/>
      <c r="D13" s="188"/>
      <c r="E13" s="193"/>
      <c r="F13" s="44" t="s">
        <v>25</v>
      </c>
      <c r="G13" s="194"/>
      <c r="H13" s="194"/>
    </row>
    <row r="14" spans="1:8" s="19" customFormat="1">
      <c r="A14" s="191"/>
      <c r="B14" s="185" t="s">
        <v>135</v>
      </c>
      <c r="C14" s="195"/>
      <c r="D14" s="188"/>
      <c r="E14" s="193"/>
      <c r="F14" s="190" t="s">
        <v>55</v>
      </c>
      <c r="G14" s="52">
        <v>-15910.1</v>
      </c>
      <c r="H14" s="52">
        <v>-15910.1</v>
      </c>
    </row>
    <row r="15" spans="1:8" s="19" customFormat="1">
      <c r="A15" s="191"/>
      <c r="B15" s="191"/>
      <c r="C15" s="196"/>
      <c r="D15" s="188"/>
      <c r="E15" s="193"/>
      <c r="F15" s="44" t="s">
        <v>25</v>
      </c>
      <c r="G15" s="194"/>
      <c r="H15" s="194"/>
    </row>
    <row r="16" spans="1:8" s="19" customFormat="1">
      <c r="A16" s="191"/>
      <c r="B16" s="191"/>
      <c r="C16" s="197" t="s">
        <v>136</v>
      </c>
      <c r="D16" s="188"/>
      <c r="E16" s="193"/>
      <c r="F16" s="190" t="s">
        <v>55</v>
      </c>
      <c r="G16" s="52">
        <v>-15910.1</v>
      </c>
      <c r="H16" s="52">
        <v>-15910.1</v>
      </c>
    </row>
    <row r="17" spans="1:8" s="19" customFormat="1">
      <c r="A17" s="191"/>
      <c r="B17" s="191"/>
      <c r="C17" s="198"/>
      <c r="D17" s="188"/>
      <c r="E17" s="199"/>
      <c r="F17" s="44" t="s">
        <v>25</v>
      </c>
      <c r="G17" s="194"/>
      <c r="H17" s="194"/>
    </row>
    <row r="18" spans="1:8" s="19" customFormat="1" ht="30">
      <c r="A18" s="191"/>
      <c r="B18" s="191"/>
      <c r="C18" s="198"/>
      <c r="D18" s="109">
        <v>1146</v>
      </c>
      <c r="E18" s="200">
        <v>11016</v>
      </c>
      <c r="F18" s="201" t="s">
        <v>57</v>
      </c>
      <c r="G18" s="52">
        <v>-15910.1</v>
      </c>
      <c r="H18" s="52">
        <v>-15910.1</v>
      </c>
    </row>
    <row r="19" spans="1:8" s="19" customFormat="1">
      <c r="A19" s="191"/>
      <c r="B19" s="191"/>
      <c r="C19" s="198"/>
      <c r="D19" s="110"/>
      <c r="E19" s="202"/>
      <c r="F19" s="44" t="s">
        <v>39</v>
      </c>
      <c r="G19" s="52">
        <v>-15910.1</v>
      </c>
      <c r="H19" s="52">
        <v>-15910.1</v>
      </c>
    </row>
    <row r="20" spans="1:8">
      <c r="A20" s="191"/>
      <c r="B20" s="191"/>
      <c r="C20" s="204"/>
      <c r="D20" s="205">
        <v>1148</v>
      </c>
      <c r="E20" s="205">
        <v>11005</v>
      </c>
      <c r="F20" s="50" t="s">
        <v>118</v>
      </c>
      <c r="G20" s="203">
        <v>15910.1</v>
      </c>
      <c r="H20" s="203">
        <v>15910.1</v>
      </c>
    </row>
    <row r="21" spans="1:8">
      <c r="A21" s="206"/>
      <c r="B21" s="206"/>
      <c r="C21" s="207"/>
      <c r="D21" s="205"/>
      <c r="E21" s="205"/>
      <c r="F21" s="44" t="s">
        <v>39</v>
      </c>
      <c r="G21" s="203">
        <v>15910.1</v>
      </c>
      <c r="H21" s="203">
        <v>15910.1</v>
      </c>
    </row>
  </sheetData>
  <mergeCells count="21">
    <mergeCell ref="B20:B21"/>
    <mergeCell ref="C20:C21"/>
    <mergeCell ref="D20:D21"/>
    <mergeCell ref="E20:E21"/>
    <mergeCell ref="A12:A21"/>
    <mergeCell ref="B12:B13"/>
    <mergeCell ref="C12:C15"/>
    <mergeCell ref="D12:D17"/>
    <mergeCell ref="E12:E17"/>
    <mergeCell ref="B14:B19"/>
    <mergeCell ref="C16:C19"/>
    <mergeCell ref="D18:D19"/>
    <mergeCell ref="E18:E19"/>
    <mergeCell ref="G1:H1"/>
    <mergeCell ref="F2:H2"/>
    <mergeCell ref="F3:H3"/>
    <mergeCell ref="A6:H6"/>
    <mergeCell ref="A9:C9"/>
    <mergeCell ref="D9:E9"/>
    <mergeCell ref="F9:F10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06"/>
  <sheetViews>
    <sheetView zoomScale="110" zoomScaleNormal="110" workbookViewId="0">
      <selection activeCell="B17" sqref="B17:B25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6" style="1" customWidth="1"/>
    <col min="4" max="5" width="16.88671875" style="1" customWidth="1"/>
    <col min="6" max="6" width="9.109375" style="1"/>
    <col min="7" max="7" width="49.88671875" style="1" customWidth="1"/>
    <col min="8" max="16384" width="9.109375" style="1"/>
  </cols>
  <sheetData>
    <row r="1" spans="1:5" ht="15" customHeight="1">
      <c r="D1" s="116" t="s">
        <v>14</v>
      </c>
      <c r="E1" s="116"/>
    </row>
    <row r="2" spans="1:5">
      <c r="D2" s="116" t="s">
        <v>45</v>
      </c>
      <c r="E2" s="116"/>
    </row>
    <row r="3" spans="1:5">
      <c r="D3" s="116" t="s">
        <v>9</v>
      </c>
      <c r="E3" s="116"/>
    </row>
    <row r="6" spans="1:5" ht="45" customHeight="1">
      <c r="A6" s="117" t="s">
        <v>50</v>
      </c>
      <c r="B6" s="117"/>
      <c r="C6" s="117"/>
      <c r="D6" s="117"/>
      <c r="E6" s="117"/>
    </row>
    <row r="8" spans="1:5">
      <c r="E8" s="36" t="s">
        <v>47</v>
      </c>
    </row>
    <row r="9" spans="1:5" s="19" customFormat="1" ht="43.5" customHeight="1">
      <c r="A9" s="125" t="s">
        <v>17</v>
      </c>
      <c r="B9" s="125"/>
      <c r="C9" s="125" t="s">
        <v>74</v>
      </c>
      <c r="D9" s="107" t="s">
        <v>37</v>
      </c>
      <c r="E9" s="108"/>
    </row>
    <row r="10" spans="1:5" s="19" customFormat="1" ht="19.5" customHeight="1">
      <c r="A10" s="17" t="s">
        <v>21</v>
      </c>
      <c r="B10" s="18" t="s">
        <v>22</v>
      </c>
      <c r="C10" s="125"/>
      <c r="D10" s="53" t="s">
        <v>19</v>
      </c>
      <c r="E10" s="53" t="s">
        <v>20</v>
      </c>
    </row>
    <row r="11" spans="1:5" s="19" customFormat="1">
      <c r="A11" s="118"/>
      <c r="B11" s="122"/>
      <c r="C11" s="28" t="s">
        <v>24</v>
      </c>
      <c r="D11" s="26">
        <f t="shared" ref="D11:E11" si="0">D13</f>
        <v>0</v>
      </c>
      <c r="E11" s="26">
        <f t="shared" si="0"/>
        <v>0</v>
      </c>
    </row>
    <row r="12" spans="1:5" s="19" customFormat="1">
      <c r="A12" s="119"/>
      <c r="B12" s="122"/>
      <c r="C12" s="29" t="s">
        <v>25</v>
      </c>
      <c r="D12" s="20"/>
      <c r="E12" s="20"/>
    </row>
    <row r="13" spans="1:5" s="19" customFormat="1">
      <c r="A13" s="120"/>
      <c r="B13" s="120"/>
      <c r="C13" s="30" t="s">
        <v>39</v>
      </c>
      <c r="D13" s="26">
        <f>D15+D28</f>
        <v>0</v>
      </c>
      <c r="E13" s="26">
        <f>E15+E28</f>
        <v>0</v>
      </c>
    </row>
    <row r="14" spans="1:5" s="19" customFormat="1">
      <c r="A14" s="121"/>
      <c r="B14" s="121"/>
      <c r="C14" s="31" t="s">
        <v>25</v>
      </c>
      <c r="D14" s="22"/>
      <c r="E14" s="22"/>
    </row>
    <row r="15" spans="1:5" s="19" customFormat="1">
      <c r="A15" s="109">
        <v>1146</v>
      </c>
      <c r="B15" s="123"/>
      <c r="C15" s="31" t="s">
        <v>58</v>
      </c>
      <c r="D15" s="26">
        <f t="shared" ref="D15:E17" si="1">D17</f>
        <v>-15910.1</v>
      </c>
      <c r="E15" s="26">
        <f t="shared" si="1"/>
        <v>-15910.1</v>
      </c>
    </row>
    <row r="16" spans="1:5" s="19" customFormat="1">
      <c r="A16" s="110"/>
      <c r="B16" s="124"/>
      <c r="C16" s="31" t="s">
        <v>25</v>
      </c>
      <c r="D16" s="27"/>
      <c r="E16" s="27"/>
    </row>
    <row r="17" spans="1:5" s="19" customFormat="1" ht="30">
      <c r="A17" s="110"/>
      <c r="B17" s="110">
        <v>11016</v>
      </c>
      <c r="C17" s="44" t="s">
        <v>57</v>
      </c>
      <c r="D17" s="26">
        <f t="shared" si="1"/>
        <v>-15910.1</v>
      </c>
      <c r="E17" s="26">
        <f t="shared" si="1"/>
        <v>-15910.1</v>
      </c>
    </row>
    <row r="18" spans="1:5" s="19" customFormat="1">
      <c r="A18" s="110"/>
      <c r="B18" s="110"/>
      <c r="C18" s="29" t="s">
        <v>26</v>
      </c>
      <c r="D18" s="21"/>
      <c r="E18" s="21"/>
    </row>
    <row r="19" spans="1:5" s="19" customFormat="1">
      <c r="A19" s="110"/>
      <c r="B19" s="110"/>
      <c r="C19" s="32" t="s">
        <v>39</v>
      </c>
      <c r="D19" s="26">
        <f>D21</f>
        <v>-15910.1</v>
      </c>
      <c r="E19" s="26">
        <f>E21</f>
        <v>-15910.1</v>
      </c>
    </row>
    <row r="20" spans="1:5" s="19" customFormat="1" ht="30">
      <c r="A20" s="110"/>
      <c r="B20" s="110"/>
      <c r="C20" s="29" t="s">
        <v>27</v>
      </c>
      <c r="D20" s="26"/>
      <c r="E20" s="26"/>
    </row>
    <row r="21" spans="1:5" s="19" customFormat="1">
      <c r="A21" s="110"/>
      <c r="B21" s="110"/>
      <c r="C21" s="29" t="s">
        <v>28</v>
      </c>
      <c r="D21" s="26">
        <f t="shared" ref="D21:E21" si="2">D22</f>
        <v>-15910.1</v>
      </c>
      <c r="E21" s="26">
        <f t="shared" si="2"/>
        <v>-15910.1</v>
      </c>
    </row>
    <row r="22" spans="1:5" s="19" customFormat="1">
      <c r="A22" s="110"/>
      <c r="B22" s="110"/>
      <c r="C22" s="29" t="s">
        <v>29</v>
      </c>
      <c r="D22" s="26">
        <f t="shared" ref="D22:E22" si="3">D23</f>
        <v>-15910.1</v>
      </c>
      <c r="E22" s="26">
        <f t="shared" si="3"/>
        <v>-15910.1</v>
      </c>
    </row>
    <row r="23" spans="1:5" ht="15" customHeight="1">
      <c r="A23" s="110"/>
      <c r="B23" s="110"/>
      <c r="C23" s="29" t="s">
        <v>40</v>
      </c>
      <c r="D23" s="26">
        <f t="shared" ref="D23:E23" si="4">D24</f>
        <v>-15910.1</v>
      </c>
      <c r="E23" s="26">
        <f t="shared" si="4"/>
        <v>-15910.1</v>
      </c>
    </row>
    <row r="24" spans="1:5" ht="15" customHeight="1">
      <c r="A24" s="110"/>
      <c r="B24" s="110"/>
      <c r="C24" s="29" t="s">
        <v>41</v>
      </c>
      <c r="D24" s="26">
        <f t="shared" ref="D24:E24" si="5">D25</f>
        <v>-15910.1</v>
      </c>
      <c r="E24" s="26">
        <f t="shared" si="5"/>
        <v>-15910.1</v>
      </c>
    </row>
    <row r="25" spans="1:5" ht="15" customHeight="1">
      <c r="A25" s="111"/>
      <c r="B25" s="111"/>
      <c r="C25" s="29" t="s">
        <v>42</v>
      </c>
      <c r="D25" s="52">
        <v>-15910.1</v>
      </c>
      <c r="E25" s="52">
        <v>-15910.1</v>
      </c>
    </row>
    <row r="26" spans="1:5" ht="15" customHeight="1">
      <c r="A26" s="95">
        <v>1148</v>
      </c>
      <c r="B26" s="109"/>
      <c r="C26" s="29" t="s">
        <v>116</v>
      </c>
      <c r="D26" s="52">
        <v>15910.1</v>
      </c>
      <c r="E26" s="52">
        <v>15910.1</v>
      </c>
    </row>
    <row r="27" spans="1:5" ht="15" customHeight="1">
      <c r="A27" s="112"/>
      <c r="B27" s="111"/>
      <c r="C27" s="29" t="s">
        <v>117</v>
      </c>
      <c r="D27" s="52"/>
      <c r="E27" s="52"/>
    </row>
    <row r="28" spans="1:5" ht="27.75" customHeight="1">
      <c r="A28" s="113"/>
      <c r="B28" s="115">
        <v>11005</v>
      </c>
      <c r="C28" s="50" t="s">
        <v>118</v>
      </c>
      <c r="D28" s="52">
        <f>D30+D37+D44+D51+D58+D65+D72+D79+D86+D93+D100</f>
        <v>15910.1</v>
      </c>
      <c r="E28" s="52">
        <f>E30+E37+E44+E51+E58+E65+E72+E79+E86+E93+E100</f>
        <v>15910.1</v>
      </c>
    </row>
    <row r="29" spans="1:5" ht="24" customHeight="1">
      <c r="A29" s="113"/>
      <c r="B29" s="115"/>
      <c r="C29" s="29" t="s">
        <v>26</v>
      </c>
      <c r="D29" s="52"/>
      <c r="E29" s="52"/>
    </row>
    <row r="30" spans="1:5" ht="24" customHeight="1">
      <c r="A30" s="113"/>
      <c r="B30" s="115"/>
      <c r="C30" s="55" t="s">
        <v>70</v>
      </c>
      <c r="D30" s="56">
        <f>D32</f>
        <v>3540</v>
      </c>
      <c r="E30" s="56">
        <f>E32</f>
        <v>3540</v>
      </c>
    </row>
    <row r="31" spans="1:5" ht="33" customHeight="1">
      <c r="A31" s="113"/>
      <c r="B31" s="115"/>
      <c r="C31" s="29" t="s">
        <v>59</v>
      </c>
      <c r="D31" s="52"/>
      <c r="E31" s="52"/>
    </row>
    <row r="32" spans="1:5" ht="24" customHeight="1">
      <c r="A32" s="113"/>
      <c r="B32" s="115"/>
      <c r="C32" s="29" t="s">
        <v>28</v>
      </c>
      <c r="D32" s="52">
        <f t="shared" ref="D32:E35" si="6">D33</f>
        <v>3540</v>
      </c>
      <c r="E32" s="52">
        <f t="shared" si="6"/>
        <v>3540</v>
      </c>
    </row>
    <row r="33" spans="1:5" ht="24" customHeight="1">
      <c r="A33" s="113"/>
      <c r="B33" s="115"/>
      <c r="C33" s="29" t="s">
        <v>29</v>
      </c>
      <c r="D33" s="52">
        <f t="shared" si="6"/>
        <v>3540</v>
      </c>
      <c r="E33" s="52">
        <f t="shared" si="6"/>
        <v>3540</v>
      </c>
    </row>
    <row r="34" spans="1:5" ht="24" customHeight="1">
      <c r="A34" s="113"/>
      <c r="B34" s="115"/>
      <c r="C34" s="29" t="s">
        <v>40</v>
      </c>
      <c r="D34" s="52">
        <f t="shared" si="6"/>
        <v>3540</v>
      </c>
      <c r="E34" s="52">
        <f t="shared" si="6"/>
        <v>3540</v>
      </c>
    </row>
    <row r="35" spans="1:5" ht="24" customHeight="1">
      <c r="A35" s="113"/>
      <c r="B35" s="115"/>
      <c r="C35" s="29" t="s">
        <v>41</v>
      </c>
      <c r="D35" s="52">
        <f t="shared" si="6"/>
        <v>3540</v>
      </c>
      <c r="E35" s="52">
        <f t="shared" si="6"/>
        <v>3540</v>
      </c>
    </row>
    <row r="36" spans="1:5" ht="24" customHeight="1">
      <c r="A36" s="113"/>
      <c r="B36" s="115"/>
      <c r="C36" s="29" t="s">
        <v>42</v>
      </c>
      <c r="D36" s="52">
        <v>3540</v>
      </c>
      <c r="E36" s="52">
        <v>3540</v>
      </c>
    </row>
    <row r="37" spans="1:5" ht="27" customHeight="1">
      <c r="A37" s="113"/>
      <c r="B37" s="115"/>
      <c r="C37" s="55" t="s">
        <v>60</v>
      </c>
      <c r="D37" s="56">
        <f>D39</f>
        <v>1080</v>
      </c>
      <c r="E37" s="56">
        <f>E39</f>
        <v>1080</v>
      </c>
    </row>
    <row r="38" spans="1:5" ht="27" customHeight="1">
      <c r="A38" s="113"/>
      <c r="B38" s="115"/>
      <c r="C38" s="29" t="s">
        <v>59</v>
      </c>
      <c r="D38" s="52"/>
      <c r="E38" s="52"/>
    </row>
    <row r="39" spans="1:5" ht="27" customHeight="1">
      <c r="A39" s="113"/>
      <c r="B39" s="115"/>
      <c r="C39" s="29" t="s">
        <v>28</v>
      </c>
      <c r="D39" s="52">
        <f t="shared" ref="D39:E42" si="7">D40</f>
        <v>1080</v>
      </c>
      <c r="E39" s="52">
        <f t="shared" si="7"/>
        <v>1080</v>
      </c>
    </row>
    <row r="40" spans="1:5" ht="27" customHeight="1">
      <c r="A40" s="113"/>
      <c r="B40" s="115"/>
      <c r="C40" s="29" t="s">
        <v>29</v>
      </c>
      <c r="D40" s="52">
        <f t="shared" si="7"/>
        <v>1080</v>
      </c>
      <c r="E40" s="52">
        <f t="shared" si="7"/>
        <v>1080</v>
      </c>
    </row>
    <row r="41" spans="1:5" ht="27" customHeight="1">
      <c r="A41" s="113"/>
      <c r="B41" s="115"/>
      <c r="C41" s="29" t="s">
        <v>40</v>
      </c>
      <c r="D41" s="52">
        <f t="shared" si="7"/>
        <v>1080</v>
      </c>
      <c r="E41" s="52">
        <f t="shared" si="7"/>
        <v>1080</v>
      </c>
    </row>
    <row r="42" spans="1:5" ht="27" customHeight="1">
      <c r="A42" s="113"/>
      <c r="B42" s="115"/>
      <c r="C42" s="29" t="s">
        <v>41</v>
      </c>
      <c r="D42" s="52">
        <f t="shared" si="7"/>
        <v>1080</v>
      </c>
      <c r="E42" s="52">
        <f t="shared" si="7"/>
        <v>1080</v>
      </c>
    </row>
    <row r="43" spans="1:5" ht="27" customHeight="1">
      <c r="A43" s="113"/>
      <c r="B43" s="115"/>
      <c r="C43" s="29" t="s">
        <v>42</v>
      </c>
      <c r="D43" s="52">
        <v>1080</v>
      </c>
      <c r="E43" s="52">
        <f>D43</f>
        <v>1080</v>
      </c>
    </row>
    <row r="44" spans="1:5" ht="27" customHeight="1">
      <c r="A44" s="113"/>
      <c r="B44" s="115"/>
      <c r="C44" s="55" t="s">
        <v>68</v>
      </c>
      <c r="D44" s="56">
        <f>D46</f>
        <v>2400</v>
      </c>
      <c r="E44" s="56">
        <f>E46</f>
        <v>2400</v>
      </c>
    </row>
    <row r="45" spans="1:5" ht="27" customHeight="1">
      <c r="A45" s="113"/>
      <c r="B45" s="115"/>
      <c r="C45" s="29" t="s">
        <v>59</v>
      </c>
      <c r="D45" s="52"/>
      <c r="E45" s="52"/>
    </row>
    <row r="46" spans="1:5" ht="27" customHeight="1">
      <c r="A46" s="113"/>
      <c r="B46" s="115"/>
      <c r="C46" s="29" t="s">
        <v>28</v>
      </c>
      <c r="D46" s="52">
        <f t="shared" ref="D46:E49" si="8">D47</f>
        <v>2400</v>
      </c>
      <c r="E46" s="52">
        <f t="shared" si="8"/>
        <v>2400</v>
      </c>
    </row>
    <row r="47" spans="1:5" ht="27" customHeight="1">
      <c r="A47" s="113"/>
      <c r="B47" s="115"/>
      <c r="C47" s="29" t="s">
        <v>29</v>
      </c>
      <c r="D47" s="52">
        <f t="shared" si="8"/>
        <v>2400</v>
      </c>
      <c r="E47" s="52">
        <f t="shared" si="8"/>
        <v>2400</v>
      </c>
    </row>
    <row r="48" spans="1:5" ht="27" customHeight="1">
      <c r="A48" s="113"/>
      <c r="B48" s="115"/>
      <c r="C48" s="29" t="s">
        <v>40</v>
      </c>
      <c r="D48" s="52">
        <f t="shared" si="8"/>
        <v>2400</v>
      </c>
      <c r="E48" s="52">
        <f t="shared" si="8"/>
        <v>2400</v>
      </c>
    </row>
    <row r="49" spans="1:5" ht="27" customHeight="1">
      <c r="A49" s="113"/>
      <c r="B49" s="115"/>
      <c r="C49" s="29" t="s">
        <v>41</v>
      </c>
      <c r="D49" s="52">
        <f t="shared" si="8"/>
        <v>2400</v>
      </c>
      <c r="E49" s="52">
        <f t="shared" si="8"/>
        <v>2400</v>
      </c>
    </row>
    <row r="50" spans="1:5" ht="27" customHeight="1">
      <c r="A50" s="113"/>
      <c r="B50" s="115"/>
      <c r="C50" s="29" t="s">
        <v>42</v>
      </c>
      <c r="D50" s="52">
        <v>2400</v>
      </c>
      <c r="E50" s="52">
        <v>2400</v>
      </c>
    </row>
    <row r="51" spans="1:5" ht="27" customHeight="1">
      <c r="A51" s="113"/>
      <c r="B51" s="115"/>
      <c r="C51" s="55" t="s">
        <v>69</v>
      </c>
      <c r="D51" s="56">
        <f>D53</f>
        <v>540</v>
      </c>
      <c r="E51" s="56">
        <f>E53</f>
        <v>540</v>
      </c>
    </row>
    <row r="52" spans="1:5" ht="27" customHeight="1">
      <c r="A52" s="113"/>
      <c r="B52" s="115"/>
      <c r="C52" s="29" t="s">
        <v>59</v>
      </c>
      <c r="D52" s="52"/>
      <c r="E52" s="52"/>
    </row>
    <row r="53" spans="1:5" ht="27" customHeight="1">
      <c r="A53" s="113"/>
      <c r="B53" s="115"/>
      <c r="C53" s="29" t="s">
        <v>28</v>
      </c>
      <c r="D53" s="52">
        <f t="shared" ref="D53:E56" si="9">D54</f>
        <v>540</v>
      </c>
      <c r="E53" s="52">
        <f t="shared" si="9"/>
        <v>540</v>
      </c>
    </row>
    <row r="54" spans="1:5" ht="27" customHeight="1">
      <c r="A54" s="113"/>
      <c r="B54" s="115"/>
      <c r="C54" s="29" t="s">
        <v>29</v>
      </c>
      <c r="D54" s="52">
        <f t="shared" si="9"/>
        <v>540</v>
      </c>
      <c r="E54" s="52">
        <f t="shared" si="9"/>
        <v>540</v>
      </c>
    </row>
    <row r="55" spans="1:5" ht="27" customHeight="1">
      <c r="A55" s="113"/>
      <c r="B55" s="115"/>
      <c r="C55" s="29" t="s">
        <v>40</v>
      </c>
      <c r="D55" s="52">
        <f t="shared" si="9"/>
        <v>540</v>
      </c>
      <c r="E55" s="52">
        <f t="shared" si="9"/>
        <v>540</v>
      </c>
    </row>
    <row r="56" spans="1:5" ht="27" customHeight="1">
      <c r="A56" s="113"/>
      <c r="B56" s="115"/>
      <c r="C56" s="29" t="s">
        <v>41</v>
      </c>
      <c r="D56" s="52">
        <f t="shared" si="9"/>
        <v>540</v>
      </c>
      <c r="E56" s="52">
        <f t="shared" si="9"/>
        <v>540</v>
      </c>
    </row>
    <row r="57" spans="1:5" ht="27" customHeight="1">
      <c r="A57" s="113"/>
      <c r="B57" s="115"/>
      <c r="C57" s="29" t="s">
        <v>42</v>
      </c>
      <c r="D57" s="52">
        <v>540</v>
      </c>
      <c r="E57" s="52">
        <f>D57</f>
        <v>540</v>
      </c>
    </row>
    <row r="58" spans="1:5" ht="27" customHeight="1">
      <c r="A58" s="113"/>
      <c r="B58" s="115"/>
      <c r="C58" s="55" t="s">
        <v>61</v>
      </c>
      <c r="D58" s="56">
        <f>D60</f>
        <v>776</v>
      </c>
      <c r="E58" s="56">
        <f>E60</f>
        <v>776</v>
      </c>
    </row>
    <row r="59" spans="1:5" ht="27" customHeight="1">
      <c r="A59" s="113"/>
      <c r="B59" s="115"/>
      <c r="C59" s="29" t="s">
        <v>59</v>
      </c>
      <c r="D59" s="52"/>
      <c r="E59" s="52"/>
    </row>
    <row r="60" spans="1:5" ht="27" customHeight="1">
      <c r="A60" s="113"/>
      <c r="B60" s="115"/>
      <c r="C60" s="29" t="s">
        <v>28</v>
      </c>
      <c r="D60" s="52">
        <f t="shared" ref="D60:E63" si="10">D61</f>
        <v>776</v>
      </c>
      <c r="E60" s="52">
        <f t="shared" si="10"/>
        <v>776</v>
      </c>
    </row>
    <row r="61" spans="1:5" ht="27" customHeight="1">
      <c r="A61" s="113"/>
      <c r="B61" s="115"/>
      <c r="C61" s="29" t="s">
        <v>29</v>
      </c>
      <c r="D61" s="52">
        <f t="shared" si="10"/>
        <v>776</v>
      </c>
      <c r="E61" s="52">
        <f t="shared" si="10"/>
        <v>776</v>
      </c>
    </row>
    <row r="62" spans="1:5" ht="27" customHeight="1">
      <c r="A62" s="113"/>
      <c r="B62" s="115"/>
      <c r="C62" s="29" t="s">
        <v>40</v>
      </c>
      <c r="D62" s="52">
        <f t="shared" si="10"/>
        <v>776</v>
      </c>
      <c r="E62" s="52">
        <f t="shared" si="10"/>
        <v>776</v>
      </c>
    </row>
    <row r="63" spans="1:5" ht="27" customHeight="1">
      <c r="A63" s="113"/>
      <c r="B63" s="115"/>
      <c r="C63" s="29" t="s">
        <v>41</v>
      </c>
      <c r="D63" s="52">
        <f t="shared" si="10"/>
        <v>776</v>
      </c>
      <c r="E63" s="52">
        <f t="shared" si="10"/>
        <v>776</v>
      </c>
    </row>
    <row r="64" spans="1:5" ht="27" customHeight="1">
      <c r="A64" s="113"/>
      <c r="B64" s="115"/>
      <c r="C64" s="29" t="s">
        <v>42</v>
      </c>
      <c r="D64" s="52">
        <v>776</v>
      </c>
      <c r="E64" s="52">
        <f>D64</f>
        <v>776</v>
      </c>
    </row>
    <row r="65" spans="1:5" ht="27" customHeight="1">
      <c r="A65" s="113"/>
      <c r="B65" s="115"/>
      <c r="C65" s="55" t="s">
        <v>62</v>
      </c>
      <c r="D65" s="56">
        <f>D67</f>
        <v>993</v>
      </c>
      <c r="E65" s="56">
        <f>E67</f>
        <v>993</v>
      </c>
    </row>
    <row r="66" spans="1:5" ht="27" customHeight="1">
      <c r="A66" s="113"/>
      <c r="B66" s="115"/>
      <c r="C66" s="29" t="s">
        <v>59</v>
      </c>
      <c r="D66" s="52"/>
      <c r="E66" s="52"/>
    </row>
    <row r="67" spans="1:5" ht="27" customHeight="1">
      <c r="A67" s="113"/>
      <c r="B67" s="115"/>
      <c r="C67" s="29" t="s">
        <v>28</v>
      </c>
      <c r="D67" s="52">
        <f t="shared" ref="D67:E70" si="11">D68</f>
        <v>993</v>
      </c>
      <c r="E67" s="52">
        <f t="shared" si="11"/>
        <v>993</v>
      </c>
    </row>
    <row r="68" spans="1:5" ht="27" customHeight="1">
      <c r="A68" s="113"/>
      <c r="B68" s="115"/>
      <c r="C68" s="29" t="s">
        <v>29</v>
      </c>
      <c r="D68" s="52">
        <f t="shared" si="11"/>
        <v>993</v>
      </c>
      <c r="E68" s="52">
        <f t="shared" si="11"/>
        <v>993</v>
      </c>
    </row>
    <row r="69" spans="1:5" ht="27" customHeight="1">
      <c r="A69" s="113"/>
      <c r="B69" s="115"/>
      <c r="C69" s="29" t="s">
        <v>40</v>
      </c>
      <c r="D69" s="52">
        <f t="shared" si="11"/>
        <v>993</v>
      </c>
      <c r="E69" s="52">
        <f t="shared" si="11"/>
        <v>993</v>
      </c>
    </row>
    <row r="70" spans="1:5" ht="27" customHeight="1">
      <c r="A70" s="113"/>
      <c r="B70" s="115"/>
      <c r="C70" s="29" t="s">
        <v>41</v>
      </c>
      <c r="D70" s="52">
        <f t="shared" si="11"/>
        <v>993</v>
      </c>
      <c r="E70" s="52">
        <f t="shared" si="11"/>
        <v>993</v>
      </c>
    </row>
    <row r="71" spans="1:5" ht="27" customHeight="1">
      <c r="A71" s="113"/>
      <c r="B71" s="115"/>
      <c r="C71" s="29" t="s">
        <v>42</v>
      </c>
      <c r="D71" s="52">
        <v>993</v>
      </c>
      <c r="E71" s="52">
        <f>D71</f>
        <v>993</v>
      </c>
    </row>
    <row r="72" spans="1:5" ht="27" customHeight="1">
      <c r="A72" s="113"/>
      <c r="B72" s="115"/>
      <c r="C72" s="55" t="s">
        <v>63</v>
      </c>
      <c r="D72" s="56">
        <f>D74</f>
        <v>280</v>
      </c>
      <c r="E72" s="56">
        <f>E74</f>
        <v>280</v>
      </c>
    </row>
    <row r="73" spans="1:5" ht="27" customHeight="1">
      <c r="A73" s="113"/>
      <c r="B73" s="115"/>
      <c r="C73" s="29" t="s">
        <v>59</v>
      </c>
      <c r="D73" s="52"/>
      <c r="E73" s="52"/>
    </row>
    <row r="74" spans="1:5" ht="27" customHeight="1">
      <c r="A74" s="113"/>
      <c r="B74" s="115"/>
      <c r="C74" s="29" t="s">
        <v>28</v>
      </c>
      <c r="D74" s="52">
        <f t="shared" ref="D74:E77" si="12">D75</f>
        <v>280</v>
      </c>
      <c r="E74" s="52">
        <f t="shared" si="12"/>
        <v>280</v>
      </c>
    </row>
    <row r="75" spans="1:5" ht="27" customHeight="1">
      <c r="A75" s="113"/>
      <c r="B75" s="115"/>
      <c r="C75" s="29" t="s">
        <v>29</v>
      </c>
      <c r="D75" s="52">
        <f t="shared" si="12"/>
        <v>280</v>
      </c>
      <c r="E75" s="52">
        <f t="shared" si="12"/>
        <v>280</v>
      </c>
    </row>
    <row r="76" spans="1:5" ht="27" customHeight="1">
      <c r="A76" s="113"/>
      <c r="B76" s="115"/>
      <c r="C76" s="29" t="s">
        <v>40</v>
      </c>
      <c r="D76" s="52">
        <f t="shared" si="12"/>
        <v>280</v>
      </c>
      <c r="E76" s="52">
        <f t="shared" si="12"/>
        <v>280</v>
      </c>
    </row>
    <row r="77" spans="1:5" ht="27" customHeight="1">
      <c r="A77" s="113"/>
      <c r="B77" s="115"/>
      <c r="C77" s="29" t="s">
        <v>41</v>
      </c>
      <c r="D77" s="52">
        <f t="shared" si="12"/>
        <v>280</v>
      </c>
      <c r="E77" s="52">
        <f t="shared" si="12"/>
        <v>280</v>
      </c>
    </row>
    <row r="78" spans="1:5" ht="27" customHeight="1">
      <c r="A78" s="113"/>
      <c r="B78" s="115"/>
      <c r="C78" s="29" t="s">
        <v>42</v>
      </c>
      <c r="D78" s="52">
        <v>280</v>
      </c>
      <c r="E78" s="52">
        <f>D78</f>
        <v>280</v>
      </c>
    </row>
    <row r="79" spans="1:5" ht="27" customHeight="1">
      <c r="A79" s="113"/>
      <c r="B79" s="115"/>
      <c r="C79" s="55" t="s">
        <v>64</v>
      </c>
      <c r="D79" s="56">
        <f>D81</f>
        <v>2365</v>
      </c>
      <c r="E79" s="56">
        <f>E81</f>
        <v>2365</v>
      </c>
    </row>
    <row r="80" spans="1:5" ht="27" customHeight="1">
      <c r="A80" s="113"/>
      <c r="B80" s="115"/>
      <c r="C80" s="29" t="s">
        <v>59</v>
      </c>
      <c r="D80" s="52"/>
      <c r="E80" s="52"/>
    </row>
    <row r="81" spans="1:5" ht="27" customHeight="1">
      <c r="A81" s="113"/>
      <c r="B81" s="115"/>
      <c r="C81" s="29" t="s">
        <v>28</v>
      </c>
      <c r="D81" s="52">
        <f t="shared" ref="D81:E84" si="13">D82</f>
        <v>2365</v>
      </c>
      <c r="E81" s="52">
        <f t="shared" si="13"/>
        <v>2365</v>
      </c>
    </row>
    <row r="82" spans="1:5" ht="27" customHeight="1">
      <c r="A82" s="113"/>
      <c r="B82" s="115"/>
      <c r="C82" s="29" t="s">
        <v>29</v>
      </c>
      <c r="D82" s="52">
        <f t="shared" si="13"/>
        <v>2365</v>
      </c>
      <c r="E82" s="52">
        <f t="shared" si="13"/>
        <v>2365</v>
      </c>
    </row>
    <row r="83" spans="1:5" ht="27" customHeight="1">
      <c r="A83" s="113"/>
      <c r="B83" s="115"/>
      <c r="C83" s="29" t="s">
        <v>40</v>
      </c>
      <c r="D83" s="52">
        <f t="shared" si="13"/>
        <v>2365</v>
      </c>
      <c r="E83" s="52">
        <f t="shared" si="13"/>
        <v>2365</v>
      </c>
    </row>
    <row r="84" spans="1:5" ht="27" customHeight="1">
      <c r="A84" s="113"/>
      <c r="B84" s="115"/>
      <c r="C84" s="29" t="s">
        <v>41</v>
      </c>
      <c r="D84" s="52">
        <f t="shared" si="13"/>
        <v>2365</v>
      </c>
      <c r="E84" s="52">
        <f t="shared" si="13"/>
        <v>2365</v>
      </c>
    </row>
    <row r="85" spans="1:5" ht="27" customHeight="1">
      <c r="A85" s="113"/>
      <c r="B85" s="115"/>
      <c r="C85" s="29" t="s">
        <v>42</v>
      </c>
      <c r="D85" s="52">
        <v>2365</v>
      </c>
      <c r="E85" s="52">
        <v>2365</v>
      </c>
    </row>
    <row r="86" spans="1:5" ht="27" customHeight="1">
      <c r="A86" s="113"/>
      <c r="B86" s="115"/>
      <c r="C86" s="55" t="s">
        <v>65</v>
      </c>
      <c r="D86" s="56">
        <f>D88</f>
        <v>2200.1999999999998</v>
      </c>
      <c r="E86" s="56">
        <f>E88</f>
        <v>2200.1999999999998</v>
      </c>
    </row>
    <row r="87" spans="1:5" ht="27" customHeight="1">
      <c r="A87" s="113"/>
      <c r="B87" s="115"/>
      <c r="C87" s="29" t="s">
        <v>59</v>
      </c>
      <c r="D87" s="52"/>
      <c r="E87" s="52"/>
    </row>
    <row r="88" spans="1:5" ht="27" customHeight="1">
      <c r="A88" s="113"/>
      <c r="B88" s="115"/>
      <c r="C88" s="29" t="s">
        <v>28</v>
      </c>
      <c r="D88" s="52">
        <f t="shared" ref="D88:E91" si="14">D89</f>
        <v>2200.1999999999998</v>
      </c>
      <c r="E88" s="52">
        <f t="shared" si="14"/>
        <v>2200.1999999999998</v>
      </c>
    </row>
    <row r="89" spans="1:5" ht="27" customHeight="1">
      <c r="A89" s="113"/>
      <c r="B89" s="115"/>
      <c r="C89" s="29" t="s">
        <v>29</v>
      </c>
      <c r="D89" s="52">
        <f t="shared" si="14"/>
        <v>2200.1999999999998</v>
      </c>
      <c r="E89" s="52">
        <f t="shared" si="14"/>
        <v>2200.1999999999998</v>
      </c>
    </row>
    <row r="90" spans="1:5" ht="27" customHeight="1">
      <c r="A90" s="113"/>
      <c r="B90" s="115"/>
      <c r="C90" s="29" t="s">
        <v>40</v>
      </c>
      <c r="D90" s="52">
        <f t="shared" si="14"/>
        <v>2200.1999999999998</v>
      </c>
      <c r="E90" s="52">
        <f t="shared" si="14"/>
        <v>2200.1999999999998</v>
      </c>
    </row>
    <row r="91" spans="1:5" ht="27" customHeight="1">
      <c r="A91" s="113"/>
      <c r="B91" s="115"/>
      <c r="C91" s="29" t="s">
        <v>41</v>
      </c>
      <c r="D91" s="52">
        <f t="shared" si="14"/>
        <v>2200.1999999999998</v>
      </c>
      <c r="E91" s="52">
        <f t="shared" si="14"/>
        <v>2200.1999999999998</v>
      </c>
    </row>
    <row r="92" spans="1:5" ht="27" customHeight="1">
      <c r="A92" s="113"/>
      <c r="B92" s="115"/>
      <c r="C92" s="29" t="s">
        <v>42</v>
      </c>
      <c r="D92" s="52">
        <v>2200.1999999999998</v>
      </c>
      <c r="E92" s="52">
        <f>D92</f>
        <v>2200.1999999999998</v>
      </c>
    </row>
    <row r="93" spans="1:5" ht="27" customHeight="1">
      <c r="A93" s="113"/>
      <c r="B93" s="115"/>
      <c r="C93" s="55" t="s">
        <v>66</v>
      </c>
      <c r="D93" s="56">
        <f>D95</f>
        <v>845.9</v>
      </c>
      <c r="E93" s="56">
        <f>E95</f>
        <v>845.9</v>
      </c>
    </row>
    <row r="94" spans="1:5" ht="27" customHeight="1">
      <c r="A94" s="113"/>
      <c r="B94" s="115"/>
      <c r="C94" s="29" t="s">
        <v>59</v>
      </c>
      <c r="D94" s="52"/>
      <c r="E94" s="52"/>
    </row>
    <row r="95" spans="1:5" ht="27" customHeight="1">
      <c r="A95" s="113"/>
      <c r="B95" s="115"/>
      <c r="C95" s="29" t="s">
        <v>28</v>
      </c>
      <c r="D95" s="52">
        <f t="shared" ref="D95:E98" si="15">D96</f>
        <v>845.9</v>
      </c>
      <c r="E95" s="52">
        <f t="shared" si="15"/>
        <v>845.9</v>
      </c>
    </row>
    <row r="96" spans="1:5" ht="27" customHeight="1">
      <c r="A96" s="113"/>
      <c r="B96" s="115"/>
      <c r="C96" s="29" t="s">
        <v>29</v>
      </c>
      <c r="D96" s="52">
        <f t="shared" si="15"/>
        <v>845.9</v>
      </c>
      <c r="E96" s="52">
        <f t="shared" si="15"/>
        <v>845.9</v>
      </c>
    </row>
    <row r="97" spans="1:5" ht="27" customHeight="1">
      <c r="A97" s="113"/>
      <c r="B97" s="115"/>
      <c r="C97" s="29" t="s">
        <v>40</v>
      </c>
      <c r="D97" s="52">
        <f t="shared" si="15"/>
        <v>845.9</v>
      </c>
      <c r="E97" s="52">
        <f t="shared" si="15"/>
        <v>845.9</v>
      </c>
    </row>
    <row r="98" spans="1:5" ht="27" customHeight="1">
      <c r="A98" s="113"/>
      <c r="B98" s="115"/>
      <c r="C98" s="29" t="s">
        <v>41</v>
      </c>
      <c r="D98" s="52">
        <f t="shared" si="15"/>
        <v>845.9</v>
      </c>
      <c r="E98" s="52">
        <f t="shared" si="15"/>
        <v>845.9</v>
      </c>
    </row>
    <row r="99" spans="1:5" ht="27" customHeight="1">
      <c r="A99" s="113"/>
      <c r="B99" s="115"/>
      <c r="C99" s="29" t="s">
        <v>42</v>
      </c>
      <c r="D99" s="52">
        <v>845.9</v>
      </c>
      <c r="E99" s="52">
        <f>D99</f>
        <v>845.9</v>
      </c>
    </row>
    <row r="100" spans="1:5" ht="27" customHeight="1">
      <c r="A100" s="113"/>
      <c r="B100" s="115"/>
      <c r="C100" s="55" t="s">
        <v>67</v>
      </c>
      <c r="D100" s="56">
        <f>D102</f>
        <v>890</v>
      </c>
      <c r="E100" s="56">
        <f>E102</f>
        <v>890</v>
      </c>
    </row>
    <row r="101" spans="1:5" ht="27" customHeight="1">
      <c r="A101" s="113"/>
      <c r="B101" s="115"/>
      <c r="C101" s="29" t="s">
        <v>59</v>
      </c>
      <c r="D101" s="52"/>
      <c r="E101" s="52"/>
    </row>
    <row r="102" spans="1:5" ht="27" customHeight="1">
      <c r="A102" s="113"/>
      <c r="B102" s="115"/>
      <c r="C102" s="29" t="s">
        <v>28</v>
      </c>
      <c r="D102" s="52">
        <f t="shared" ref="D102:E105" si="16">D103</f>
        <v>890</v>
      </c>
      <c r="E102" s="52">
        <f t="shared" si="16"/>
        <v>890</v>
      </c>
    </row>
    <row r="103" spans="1:5" ht="27" customHeight="1">
      <c r="A103" s="113"/>
      <c r="B103" s="115"/>
      <c r="C103" s="29" t="s">
        <v>29</v>
      </c>
      <c r="D103" s="52">
        <f t="shared" si="16"/>
        <v>890</v>
      </c>
      <c r="E103" s="52">
        <f t="shared" si="16"/>
        <v>890</v>
      </c>
    </row>
    <row r="104" spans="1:5" ht="27" customHeight="1">
      <c r="A104" s="113"/>
      <c r="B104" s="115"/>
      <c r="C104" s="29" t="s">
        <v>40</v>
      </c>
      <c r="D104" s="52">
        <f t="shared" si="16"/>
        <v>890</v>
      </c>
      <c r="E104" s="52">
        <f t="shared" si="16"/>
        <v>890</v>
      </c>
    </row>
    <row r="105" spans="1:5" ht="27" customHeight="1">
      <c r="A105" s="113"/>
      <c r="B105" s="115"/>
      <c r="C105" s="29" t="s">
        <v>41</v>
      </c>
      <c r="D105" s="52">
        <f t="shared" si="16"/>
        <v>890</v>
      </c>
      <c r="E105" s="52">
        <f t="shared" si="16"/>
        <v>890</v>
      </c>
    </row>
    <row r="106" spans="1:5" ht="27" customHeight="1">
      <c r="A106" s="114"/>
      <c r="B106" s="115"/>
      <c r="C106" s="29" t="s">
        <v>42</v>
      </c>
      <c r="D106" s="52">
        <v>890</v>
      </c>
      <c r="E106" s="52">
        <f>D106</f>
        <v>890</v>
      </c>
    </row>
  </sheetData>
  <mergeCells count="17">
    <mergeCell ref="D1:E1"/>
    <mergeCell ref="D2:E2"/>
    <mergeCell ref="D3:E3"/>
    <mergeCell ref="B17:B25"/>
    <mergeCell ref="A6:E6"/>
    <mergeCell ref="A11:A12"/>
    <mergeCell ref="B13:B14"/>
    <mergeCell ref="A13:A14"/>
    <mergeCell ref="B11:B12"/>
    <mergeCell ref="B15:B16"/>
    <mergeCell ref="A9:B9"/>
    <mergeCell ref="C9:C10"/>
    <mergeCell ref="D9:E9"/>
    <mergeCell ref="A15:A25"/>
    <mergeCell ref="B26:B27"/>
    <mergeCell ref="A27:A106"/>
    <mergeCell ref="B28:B106"/>
  </mergeCells>
  <pageMargins left="0.37" right="0.16" top="0.17" bottom="0.16" header="0.17" footer="0.16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36"/>
  <sheetViews>
    <sheetView zoomScaleNormal="100" workbookViewId="0">
      <selection activeCell="D3" sqref="D3:E3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5" width="17.109375" style="1" customWidth="1"/>
    <col min="6" max="6" width="9.109375" style="1"/>
    <col min="7" max="7" width="49.88671875" style="1" customWidth="1"/>
    <col min="8" max="16384" width="9.109375" style="1"/>
  </cols>
  <sheetData>
    <row r="1" spans="1:5" ht="16.5" customHeight="1">
      <c r="D1" s="51"/>
      <c r="E1" s="105" t="s">
        <v>16</v>
      </c>
    </row>
    <row r="2" spans="1:5" ht="16.5" customHeight="1">
      <c r="D2" s="116" t="s">
        <v>4</v>
      </c>
      <c r="E2" s="116"/>
    </row>
    <row r="3" spans="1:5" ht="16.5" customHeight="1">
      <c r="D3" s="116" t="s">
        <v>9</v>
      </c>
      <c r="E3" s="116"/>
    </row>
    <row r="5" spans="1:5" ht="80.25" customHeight="1">
      <c r="A5" s="117" t="s">
        <v>51</v>
      </c>
      <c r="B5" s="117"/>
      <c r="C5" s="117"/>
      <c r="D5" s="117"/>
      <c r="E5" s="117"/>
    </row>
    <row r="7" spans="1:5">
      <c r="D7" s="127" t="s">
        <v>49</v>
      </c>
      <c r="E7" s="127"/>
    </row>
    <row r="8" spans="1:5" s="10" customFormat="1" ht="65.400000000000006" customHeight="1">
      <c r="A8" s="126" t="s">
        <v>17</v>
      </c>
      <c r="B8" s="126"/>
      <c r="C8" s="126" t="s">
        <v>18</v>
      </c>
      <c r="D8" s="107" t="s">
        <v>37</v>
      </c>
      <c r="E8" s="108"/>
    </row>
    <row r="9" spans="1:5" s="10" customFormat="1" ht="35.25" customHeight="1">
      <c r="A9" s="11" t="s">
        <v>21</v>
      </c>
      <c r="B9" s="11" t="s">
        <v>22</v>
      </c>
      <c r="C9" s="126"/>
      <c r="D9" s="43" t="s">
        <v>19</v>
      </c>
      <c r="E9" s="43" t="s">
        <v>20</v>
      </c>
    </row>
    <row r="10" spans="1:5" s="10" customFormat="1" ht="21" customHeight="1">
      <c r="A10" s="13"/>
      <c r="B10" s="135" t="s">
        <v>44</v>
      </c>
      <c r="C10" s="136"/>
      <c r="D10" s="42">
        <v>0</v>
      </c>
      <c r="E10" s="42">
        <v>0</v>
      </c>
    </row>
    <row r="11" spans="1:5" s="10" customFormat="1" ht="15.6" customHeight="1">
      <c r="A11" s="137">
        <v>1146</v>
      </c>
      <c r="B11" s="140"/>
      <c r="C11" s="9" t="s">
        <v>30</v>
      </c>
      <c r="D11" s="129">
        <v>-15910.1</v>
      </c>
      <c r="E11" s="129">
        <v>-15910.1</v>
      </c>
    </row>
    <row r="12" spans="1:5" s="10" customFormat="1" ht="15" customHeight="1">
      <c r="A12" s="138"/>
      <c r="B12" s="140"/>
      <c r="C12" s="8" t="s">
        <v>58</v>
      </c>
      <c r="D12" s="130"/>
      <c r="E12" s="130"/>
    </row>
    <row r="13" spans="1:5" s="10" customFormat="1" ht="15.6" customHeight="1">
      <c r="A13" s="138"/>
      <c r="B13" s="140"/>
      <c r="C13" s="9" t="s">
        <v>31</v>
      </c>
      <c r="D13" s="130"/>
      <c r="E13" s="130"/>
    </row>
    <row r="14" spans="1:5" s="10" customFormat="1" ht="15.6" customHeight="1">
      <c r="A14" s="138"/>
      <c r="B14" s="140"/>
      <c r="C14" s="8" t="s">
        <v>71</v>
      </c>
      <c r="D14" s="130"/>
      <c r="E14" s="130"/>
    </row>
    <row r="15" spans="1:5" s="10" customFormat="1" ht="15.6" customHeight="1">
      <c r="A15" s="138"/>
      <c r="B15" s="140"/>
      <c r="C15" s="9" t="s">
        <v>32</v>
      </c>
      <c r="D15" s="130"/>
      <c r="E15" s="130"/>
    </row>
    <row r="16" spans="1:5" s="10" customFormat="1" ht="65.25" customHeight="1">
      <c r="A16" s="139"/>
      <c r="B16" s="140"/>
      <c r="C16" s="8" t="s">
        <v>72</v>
      </c>
      <c r="D16" s="131"/>
      <c r="E16" s="131"/>
    </row>
    <row r="17" spans="1:6">
      <c r="A17" s="141"/>
      <c r="B17" s="142"/>
      <c r="C17" s="143" t="s">
        <v>23</v>
      </c>
      <c r="D17" s="144"/>
      <c r="E17" s="145"/>
    </row>
    <row r="18" spans="1:6" s="10" customFormat="1">
      <c r="A18" s="128"/>
      <c r="B18" s="132">
        <v>11016</v>
      </c>
      <c r="C18" s="9" t="s">
        <v>33</v>
      </c>
      <c r="D18" s="129">
        <f>'havelvac 2'!D25</f>
        <v>-15910.1</v>
      </c>
      <c r="E18" s="129">
        <f>'havelvac 2'!E25</f>
        <v>-15910.1</v>
      </c>
    </row>
    <row r="19" spans="1:6" s="10" customFormat="1" ht="30">
      <c r="A19" s="110"/>
      <c r="B19" s="133"/>
      <c r="C19" s="44" t="s">
        <v>57</v>
      </c>
      <c r="D19" s="130"/>
      <c r="E19" s="130"/>
    </row>
    <row r="20" spans="1:6" s="10" customFormat="1" ht="16.5" customHeight="1">
      <c r="A20" s="110"/>
      <c r="B20" s="133"/>
      <c r="C20" s="9" t="s">
        <v>34</v>
      </c>
      <c r="D20" s="130"/>
      <c r="E20" s="130"/>
    </row>
    <row r="21" spans="1:6" s="10" customFormat="1" ht="45">
      <c r="A21" s="110"/>
      <c r="B21" s="133"/>
      <c r="C21" s="8" t="s">
        <v>73</v>
      </c>
      <c r="D21" s="130"/>
      <c r="E21" s="130"/>
    </row>
    <row r="22" spans="1:6" s="10" customFormat="1" ht="16.5" customHeight="1">
      <c r="A22" s="110"/>
      <c r="B22" s="133"/>
      <c r="C22" s="9" t="s">
        <v>35</v>
      </c>
      <c r="D22" s="130"/>
      <c r="E22" s="130"/>
    </row>
    <row r="23" spans="1:6" s="10" customFormat="1" ht="16.5" customHeight="1">
      <c r="A23" s="111"/>
      <c r="B23" s="134"/>
      <c r="C23" s="8" t="s">
        <v>36</v>
      </c>
      <c r="D23" s="131"/>
      <c r="E23" s="131"/>
      <c r="F23" s="14"/>
    </row>
    <row r="24" spans="1:6" s="10" customFormat="1" ht="16.5" customHeight="1">
      <c r="A24" s="109">
        <v>1148</v>
      </c>
      <c r="B24" s="132"/>
      <c r="C24" s="9" t="s">
        <v>30</v>
      </c>
      <c r="D24" s="129">
        <v>15910.1</v>
      </c>
      <c r="E24" s="129">
        <v>15910.1</v>
      </c>
      <c r="F24" s="14"/>
    </row>
    <row r="25" spans="1:6" s="10" customFormat="1" ht="16.5" customHeight="1">
      <c r="A25" s="110"/>
      <c r="B25" s="133"/>
      <c r="C25" s="29" t="s">
        <v>116</v>
      </c>
      <c r="D25" s="130"/>
      <c r="E25" s="130"/>
      <c r="F25" s="14"/>
    </row>
    <row r="26" spans="1:6" s="10" customFormat="1" ht="16.5" customHeight="1">
      <c r="A26" s="110"/>
      <c r="B26" s="133"/>
      <c r="C26" s="9" t="s">
        <v>31</v>
      </c>
      <c r="D26" s="130"/>
      <c r="E26" s="130"/>
      <c r="F26" s="14"/>
    </row>
    <row r="27" spans="1:6" s="10" customFormat="1" ht="48" customHeight="1">
      <c r="A27" s="110"/>
      <c r="B27" s="133"/>
      <c r="C27" s="96" t="s">
        <v>119</v>
      </c>
      <c r="D27" s="130"/>
      <c r="E27" s="130"/>
      <c r="F27" s="14"/>
    </row>
    <row r="28" spans="1:6" s="10" customFormat="1" ht="23.4" customHeight="1">
      <c r="A28" s="110"/>
      <c r="B28" s="133"/>
      <c r="C28" s="59" t="s">
        <v>120</v>
      </c>
      <c r="D28" s="130"/>
      <c r="E28" s="130"/>
      <c r="F28" s="14"/>
    </row>
    <row r="29" spans="1:6" s="10" customFormat="1" ht="45" customHeight="1">
      <c r="A29" s="111"/>
      <c r="B29" s="134"/>
      <c r="C29" s="97" t="s">
        <v>121</v>
      </c>
      <c r="D29" s="131"/>
      <c r="E29" s="131"/>
      <c r="F29" s="14"/>
    </row>
    <row r="30" spans="1:6" s="10" customFormat="1" ht="16.5" customHeight="1">
      <c r="A30" s="92"/>
      <c r="B30" s="94"/>
      <c r="C30" s="29"/>
      <c r="D30" s="93"/>
      <c r="E30" s="93"/>
      <c r="F30" s="14"/>
    </row>
    <row r="31" spans="1:6" s="10" customFormat="1" ht="16.5" customHeight="1">
      <c r="A31" s="109"/>
      <c r="B31" s="109">
        <v>11005</v>
      </c>
      <c r="C31" s="59" t="s">
        <v>33</v>
      </c>
      <c r="D31" s="129">
        <v>15910.1</v>
      </c>
      <c r="E31" s="129">
        <v>15910.1</v>
      </c>
      <c r="F31" s="14"/>
    </row>
    <row r="32" spans="1:6" s="10" customFormat="1" ht="16.5" customHeight="1">
      <c r="A32" s="110"/>
      <c r="B32" s="110"/>
      <c r="C32" s="50" t="s">
        <v>118</v>
      </c>
      <c r="D32" s="130"/>
      <c r="E32" s="130"/>
      <c r="F32" s="14"/>
    </row>
    <row r="33" spans="1:6" s="10" customFormat="1" ht="16.5" customHeight="1">
      <c r="A33" s="110"/>
      <c r="B33" s="110"/>
      <c r="C33" s="59" t="s">
        <v>34</v>
      </c>
      <c r="D33" s="130"/>
      <c r="E33" s="130"/>
      <c r="F33" s="14"/>
    </row>
    <row r="34" spans="1:6" s="10" customFormat="1" ht="67.2" customHeight="1">
      <c r="A34" s="110"/>
      <c r="B34" s="110"/>
      <c r="C34" s="44" t="s">
        <v>126</v>
      </c>
      <c r="D34" s="130"/>
      <c r="E34" s="130"/>
      <c r="F34" s="14"/>
    </row>
    <row r="35" spans="1:6" s="10" customFormat="1" ht="16.5" customHeight="1">
      <c r="A35" s="110"/>
      <c r="B35" s="110"/>
      <c r="C35" s="59" t="s">
        <v>35</v>
      </c>
      <c r="D35" s="130"/>
      <c r="E35" s="130"/>
      <c r="F35" s="14"/>
    </row>
    <row r="36" spans="1:6" s="10" customFormat="1" ht="16.5" customHeight="1">
      <c r="A36" s="111"/>
      <c r="B36" s="111"/>
      <c r="C36" s="44" t="s">
        <v>36</v>
      </c>
      <c r="D36" s="131"/>
      <c r="E36" s="131"/>
      <c r="F36" s="14"/>
    </row>
  </sheetData>
  <mergeCells count="26">
    <mergeCell ref="E31:E36"/>
    <mergeCell ref="D31:D36"/>
    <mergeCell ref="B31:B36"/>
    <mergeCell ref="A31:A36"/>
    <mergeCell ref="A24:A29"/>
    <mergeCell ref="B24:B29"/>
    <mergeCell ref="D24:D29"/>
    <mergeCell ref="E24:E29"/>
    <mergeCell ref="A18:A23"/>
    <mergeCell ref="D8:E8"/>
    <mergeCell ref="D18:D23"/>
    <mergeCell ref="E18:E23"/>
    <mergeCell ref="B18:B23"/>
    <mergeCell ref="B10:C10"/>
    <mergeCell ref="A11:A16"/>
    <mergeCell ref="B11:B16"/>
    <mergeCell ref="A17:B17"/>
    <mergeCell ref="C17:E17"/>
    <mergeCell ref="D11:D16"/>
    <mergeCell ref="E11:E16"/>
    <mergeCell ref="D2:E2"/>
    <mergeCell ref="D3:E3"/>
    <mergeCell ref="A5:E5"/>
    <mergeCell ref="A8:B8"/>
    <mergeCell ref="C8:C9"/>
    <mergeCell ref="D7:E7"/>
  </mergeCells>
  <pageMargins left="0.71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zoomScaleNormal="100" workbookViewId="0">
      <selection activeCell="E18" sqref="E18"/>
    </sheetView>
  </sheetViews>
  <sheetFormatPr defaultRowHeight="14.4"/>
  <cols>
    <col min="1" max="1" width="8.109375" customWidth="1"/>
    <col min="2" max="2" width="8" customWidth="1"/>
    <col min="3" max="3" width="7.6640625" customWidth="1"/>
    <col min="4" max="4" width="8.88671875" customWidth="1"/>
    <col min="5" max="5" width="12.5546875" customWidth="1"/>
    <col min="6" max="6" width="72.109375" customWidth="1"/>
    <col min="7" max="7" width="24.6640625" customWidth="1"/>
  </cols>
  <sheetData>
    <row r="1" spans="1:6" s="1" customFormat="1" ht="15">
      <c r="F1" s="105" t="s">
        <v>56</v>
      </c>
    </row>
    <row r="2" spans="1:6" s="1" customFormat="1" ht="15">
      <c r="F2" s="64" t="s">
        <v>4</v>
      </c>
    </row>
    <row r="3" spans="1:6" s="1" customFormat="1" ht="15">
      <c r="F3" s="64" t="s">
        <v>9</v>
      </c>
    </row>
    <row r="4" spans="1:6" s="1" customFormat="1" ht="15"/>
    <row r="5" spans="1:6" s="1" customFormat="1" ht="15"/>
    <row r="6" spans="1:6" s="1" customFormat="1" ht="15"/>
    <row r="7" spans="1:6" s="1" customFormat="1" ht="15"/>
    <row r="8" spans="1:6" s="1" customFormat="1" ht="44.25" customHeight="1">
      <c r="A8" s="117" t="s">
        <v>79</v>
      </c>
      <c r="B8" s="117"/>
      <c r="C8" s="117"/>
      <c r="D8" s="117"/>
      <c r="E8" s="117"/>
      <c r="F8" s="117"/>
    </row>
    <row r="9" spans="1:6" s="1" customFormat="1" ht="15"/>
    <row r="10" spans="1:6" s="1" customFormat="1" ht="15"/>
    <row r="11" spans="1:6" s="10" customFormat="1" ht="41.25" customHeight="1">
      <c r="A11" s="146" t="s">
        <v>80</v>
      </c>
      <c r="B11" s="146"/>
      <c r="C11" s="146"/>
      <c r="D11" s="147" t="s">
        <v>81</v>
      </c>
      <c r="E11" s="147"/>
      <c r="F11" s="148" t="s">
        <v>82</v>
      </c>
    </row>
    <row r="12" spans="1:6" s="10" customFormat="1" ht="31.5" customHeight="1">
      <c r="A12" s="66" t="s">
        <v>83</v>
      </c>
      <c r="B12" s="66" t="s">
        <v>84</v>
      </c>
      <c r="C12" s="66" t="s">
        <v>85</v>
      </c>
      <c r="D12" s="66" t="s">
        <v>86</v>
      </c>
      <c r="E12" s="66" t="s">
        <v>87</v>
      </c>
      <c r="F12" s="148"/>
    </row>
    <row r="13" spans="1:6" s="10" customFormat="1" ht="31.5" customHeight="1">
      <c r="A13" s="149" t="s">
        <v>53</v>
      </c>
      <c r="B13" s="67"/>
      <c r="C13" s="67"/>
      <c r="D13" s="68"/>
      <c r="E13" s="68"/>
      <c r="F13" s="69" t="s">
        <v>54</v>
      </c>
    </row>
    <row r="14" spans="1:6" s="1" customFormat="1" ht="31.5" customHeight="1">
      <c r="A14" s="150"/>
      <c r="B14" s="71" t="s">
        <v>123</v>
      </c>
      <c r="C14" s="67"/>
      <c r="D14" s="68"/>
      <c r="E14" s="68"/>
      <c r="F14" s="102" t="s">
        <v>124</v>
      </c>
    </row>
    <row r="15" spans="1:6" s="1" customFormat="1" ht="31.5" customHeight="1">
      <c r="A15" s="150"/>
      <c r="B15" s="70"/>
      <c r="C15" s="71" t="s">
        <v>88</v>
      </c>
      <c r="D15" s="68"/>
      <c r="E15" s="68"/>
      <c r="F15" s="98" t="s">
        <v>125</v>
      </c>
    </row>
    <row r="16" spans="1:6" s="1" customFormat="1" ht="31.5" customHeight="1">
      <c r="A16" s="150"/>
      <c r="B16" s="70"/>
      <c r="C16" s="67"/>
      <c r="D16" s="90">
        <v>1148</v>
      </c>
      <c r="E16" s="99"/>
      <c r="F16" s="29" t="s">
        <v>116</v>
      </c>
    </row>
    <row r="17" spans="1:6" s="1" customFormat="1" ht="31.5" customHeight="1">
      <c r="A17" s="151"/>
      <c r="B17" s="72"/>
      <c r="C17" s="67"/>
      <c r="D17" s="73"/>
      <c r="E17" s="90">
        <v>11005</v>
      </c>
      <c r="F17" s="50" t="s">
        <v>118</v>
      </c>
    </row>
  </sheetData>
  <mergeCells count="5">
    <mergeCell ref="A8:F8"/>
    <mergeCell ref="A11:C11"/>
    <mergeCell ref="D11:E11"/>
    <mergeCell ref="F11:F12"/>
    <mergeCell ref="A13:A17"/>
  </mergeCells>
  <pageMargins left="0.16" right="0.22" top="0.75" bottom="0.75" header="0.3" footer="0.3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E37"/>
  <sheetViews>
    <sheetView zoomScaleNormal="100" workbookViewId="0">
      <selection activeCell="D1" sqref="D1:E1"/>
    </sheetView>
  </sheetViews>
  <sheetFormatPr defaultColWidth="9.109375" defaultRowHeight="15"/>
  <cols>
    <col min="1" max="1" width="4" style="1" customWidth="1"/>
    <col min="2" max="2" width="41.88671875" style="1" customWidth="1"/>
    <col min="3" max="3" width="62.109375" style="1" customWidth="1"/>
    <col min="4" max="4" width="19.109375" style="1" customWidth="1"/>
    <col min="5" max="5" width="16" style="1" customWidth="1"/>
    <col min="6" max="6" width="49.88671875" style="1" customWidth="1"/>
    <col min="7" max="16384" width="9.109375" style="1"/>
  </cols>
  <sheetData>
    <row r="1" spans="1:5" ht="15" customHeight="1">
      <c r="D1" s="116" t="s">
        <v>48</v>
      </c>
      <c r="E1" s="116"/>
    </row>
    <row r="2" spans="1:5">
      <c r="D2" s="116" t="s">
        <v>4</v>
      </c>
      <c r="E2" s="116"/>
    </row>
    <row r="3" spans="1:5">
      <c r="D3" s="116" t="s">
        <v>9</v>
      </c>
      <c r="E3" s="116"/>
    </row>
    <row r="5" spans="1:5" ht="45" customHeight="1">
      <c r="A5" s="154" t="s">
        <v>52</v>
      </c>
      <c r="B5" s="154"/>
      <c r="C5" s="154"/>
      <c r="D5" s="154"/>
      <c r="E5" s="154"/>
    </row>
    <row r="6" spans="1:5" ht="18">
      <c r="A6" s="156" t="s">
        <v>43</v>
      </c>
      <c r="B6" s="156"/>
      <c r="C6" s="156"/>
      <c r="D6" s="156"/>
      <c r="E6" s="156"/>
    </row>
    <row r="7" spans="1:5" ht="12.75" customHeight="1">
      <c r="A7" s="34"/>
      <c r="B7" s="34"/>
      <c r="C7" s="34"/>
      <c r="D7" s="34"/>
      <c r="E7" s="34"/>
    </row>
    <row r="8" spans="1:5" ht="15" customHeight="1">
      <c r="A8" s="157" t="s">
        <v>46</v>
      </c>
      <c r="B8" s="157"/>
      <c r="C8" s="157"/>
      <c r="D8" s="157"/>
      <c r="E8" s="157"/>
    </row>
    <row r="10" spans="1:5" ht="39.75" customHeight="1">
      <c r="E10" s="60"/>
    </row>
    <row r="11" spans="1:5" ht="28.5" customHeight="1">
      <c r="B11" s="6" t="s">
        <v>1</v>
      </c>
      <c r="C11" s="6" t="s">
        <v>2</v>
      </c>
      <c r="E11" s="60"/>
    </row>
    <row r="12" spans="1:5" ht="28.5" customHeight="1">
      <c r="B12" s="12">
        <v>1146</v>
      </c>
      <c r="C12" s="49" t="s">
        <v>58</v>
      </c>
      <c r="E12" s="60"/>
    </row>
    <row r="14" spans="1:5" ht="52.2" customHeight="1">
      <c r="B14" s="25" t="s">
        <v>3</v>
      </c>
      <c r="C14" s="37">
        <v>1146</v>
      </c>
      <c r="D14" s="122" t="s">
        <v>115</v>
      </c>
      <c r="E14" s="122"/>
    </row>
    <row r="15" spans="1:5" ht="34.5" customHeight="1">
      <c r="B15" s="25" t="s">
        <v>5</v>
      </c>
      <c r="C15" s="37">
        <v>11016</v>
      </c>
      <c r="D15" s="7" t="s">
        <v>11</v>
      </c>
      <c r="E15" s="7" t="s">
        <v>12</v>
      </c>
    </row>
    <row r="16" spans="1:5" ht="33" customHeight="1">
      <c r="B16" s="25" t="s">
        <v>6</v>
      </c>
      <c r="C16" s="49" t="s">
        <v>57</v>
      </c>
      <c r="D16" s="4"/>
      <c r="E16" s="4"/>
    </row>
    <row r="17" spans="2:5" ht="44.25" customHeight="1">
      <c r="B17" s="25" t="s">
        <v>10</v>
      </c>
      <c r="C17" s="8" t="s">
        <v>73</v>
      </c>
      <c r="D17" s="4"/>
      <c r="E17" s="4"/>
    </row>
    <row r="18" spans="2:5" ht="33.75" customHeight="1">
      <c r="B18" s="25" t="s">
        <v>7</v>
      </c>
      <c r="C18" s="33" t="s">
        <v>75</v>
      </c>
      <c r="D18" s="4"/>
      <c r="E18" s="4"/>
    </row>
    <row r="19" spans="2:5" ht="31.2" customHeight="1">
      <c r="B19" s="24" t="s">
        <v>13</v>
      </c>
      <c r="C19" s="49" t="s">
        <v>89</v>
      </c>
      <c r="D19" s="4"/>
      <c r="E19" s="4"/>
    </row>
    <row r="20" spans="2:5" ht="23.25" customHeight="1">
      <c r="B20" s="160" t="s">
        <v>0</v>
      </c>
      <c r="C20" s="161"/>
      <c r="D20" s="5"/>
      <c r="E20" s="5"/>
    </row>
    <row r="21" spans="2:5" ht="23.25" customHeight="1">
      <c r="B21" s="155" t="s">
        <v>77</v>
      </c>
      <c r="C21" s="155"/>
      <c r="D21" s="89">
        <v>0</v>
      </c>
      <c r="E21" s="89">
        <v>0</v>
      </c>
    </row>
    <row r="22" spans="2:5" ht="23.25" customHeight="1">
      <c r="B22" s="158" t="s">
        <v>8</v>
      </c>
      <c r="C22" s="159"/>
      <c r="D22" s="39">
        <v>-15910.1</v>
      </c>
      <c r="E22" s="39">
        <v>-15910.1</v>
      </c>
    </row>
    <row r="23" spans="2:5">
      <c r="B23" s="2"/>
    </row>
    <row r="24" spans="2:5" ht="54.6" customHeight="1">
      <c r="B24" s="40" t="s">
        <v>3</v>
      </c>
      <c r="C24" s="35">
        <v>1148</v>
      </c>
      <c r="D24" s="122" t="s">
        <v>38</v>
      </c>
      <c r="E24" s="122"/>
    </row>
    <row r="25" spans="2:5" ht="25.5" customHeight="1">
      <c r="B25" s="41" t="s">
        <v>5</v>
      </c>
      <c r="C25" s="35">
        <v>11005</v>
      </c>
      <c r="D25" s="7" t="s">
        <v>11</v>
      </c>
      <c r="E25" s="7" t="s">
        <v>12</v>
      </c>
    </row>
    <row r="26" spans="2:5" ht="33" customHeight="1">
      <c r="B26" s="41" t="s">
        <v>6</v>
      </c>
      <c r="C26" s="50" t="s">
        <v>118</v>
      </c>
      <c r="D26" s="4"/>
      <c r="E26" s="4"/>
    </row>
    <row r="27" spans="2:5" ht="69" customHeight="1">
      <c r="B27" s="41" t="s">
        <v>10</v>
      </c>
      <c r="C27" s="44" t="s">
        <v>126</v>
      </c>
      <c r="D27" s="4"/>
      <c r="E27" s="4"/>
    </row>
    <row r="28" spans="2:5" ht="33" customHeight="1">
      <c r="B28" s="41" t="s">
        <v>7</v>
      </c>
      <c r="C28" s="33" t="s">
        <v>15</v>
      </c>
      <c r="D28" s="4"/>
      <c r="E28" s="4"/>
    </row>
    <row r="29" spans="2:5" ht="38.4" customHeight="1">
      <c r="B29" s="31" t="s">
        <v>13</v>
      </c>
      <c r="C29" s="49" t="s">
        <v>89</v>
      </c>
      <c r="D29" s="4"/>
      <c r="E29" s="4"/>
    </row>
    <row r="30" spans="2:5" ht="26.25" customHeight="1">
      <c r="B30" s="3"/>
      <c r="C30" s="38" t="s">
        <v>0</v>
      </c>
      <c r="D30" s="5"/>
      <c r="E30" s="5"/>
    </row>
    <row r="31" spans="2:5" ht="18" customHeight="1">
      <c r="B31" s="103" t="s">
        <v>128</v>
      </c>
      <c r="C31" s="100"/>
      <c r="D31" s="5">
        <v>6</v>
      </c>
      <c r="E31" s="5">
        <v>6</v>
      </c>
    </row>
    <row r="32" spans="2:5" ht="19.2" customHeight="1">
      <c r="B32" s="158" t="s">
        <v>127</v>
      </c>
      <c r="C32" s="159"/>
      <c r="D32" s="5">
        <v>4380</v>
      </c>
      <c r="E32" s="5">
        <v>4380</v>
      </c>
    </row>
    <row r="33" spans="2:5" ht="26.25" customHeight="1">
      <c r="B33" s="152" t="s">
        <v>8</v>
      </c>
      <c r="C33" s="153"/>
      <c r="D33" s="101">
        <v>15910.1</v>
      </c>
      <c r="E33" s="101">
        <v>15910.1</v>
      </c>
    </row>
    <row r="34" spans="2:5" ht="15" customHeight="1">
      <c r="B34" s="15"/>
      <c r="C34" s="15"/>
      <c r="D34" s="23"/>
      <c r="E34" s="23"/>
    </row>
    <row r="35" spans="2:5">
      <c r="B35" s="16"/>
      <c r="C35" s="16"/>
      <c r="D35" s="47"/>
      <c r="E35" s="47"/>
    </row>
    <row r="36" spans="2:5" ht="15" customHeight="1">
      <c r="B36" s="15"/>
      <c r="C36" s="15"/>
      <c r="D36" s="23"/>
      <c r="E36" s="23"/>
    </row>
    <row r="37" spans="2:5">
      <c r="B37" s="2"/>
    </row>
  </sheetData>
  <mergeCells count="13">
    <mergeCell ref="D1:E1"/>
    <mergeCell ref="D2:E2"/>
    <mergeCell ref="D3:E3"/>
    <mergeCell ref="B33:C33"/>
    <mergeCell ref="A5:E5"/>
    <mergeCell ref="B21:C21"/>
    <mergeCell ref="A6:E6"/>
    <mergeCell ref="A8:E8"/>
    <mergeCell ref="B22:C22"/>
    <mergeCell ref="B20:C20"/>
    <mergeCell ref="D14:E14"/>
    <mergeCell ref="D24:E24"/>
    <mergeCell ref="B32:C32"/>
  </mergeCells>
  <pageMargins left="0" right="0" top="0" bottom="0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F186"/>
  <sheetViews>
    <sheetView zoomScaleNormal="100" workbookViewId="0">
      <selection activeCell="F4" sqref="F4"/>
    </sheetView>
  </sheetViews>
  <sheetFormatPr defaultColWidth="9.109375" defaultRowHeight="15"/>
  <cols>
    <col min="1" max="1" width="4" style="1" customWidth="1"/>
    <col min="2" max="2" width="41.88671875" style="1" customWidth="1"/>
    <col min="3" max="3" width="62.109375" style="1" customWidth="1"/>
    <col min="4" max="4" width="18.109375" style="1" customWidth="1"/>
    <col min="5" max="5" width="16" style="1" customWidth="1"/>
    <col min="6" max="6" width="49.88671875" style="1" customWidth="1"/>
    <col min="7" max="16384" width="9.109375" style="1"/>
  </cols>
  <sheetData>
    <row r="1" spans="1:5" ht="15" customHeight="1">
      <c r="D1" s="116" t="s">
        <v>138</v>
      </c>
      <c r="E1" s="116"/>
    </row>
    <row r="2" spans="1:5">
      <c r="D2" s="163" t="s">
        <v>4</v>
      </c>
      <c r="E2" s="163"/>
    </row>
    <row r="3" spans="1:5">
      <c r="D3" s="163" t="s">
        <v>9</v>
      </c>
      <c r="E3" s="163"/>
    </row>
    <row r="5" spans="1:5" ht="68.25" customHeight="1">
      <c r="A5" s="164" t="s">
        <v>78</v>
      </c>
      <c r="B5" s="164"/>
      <c r="C5" s="164"/>
      <c r="D5" s="164"/>
      <c r="E5" s="164"/>
    </row>
    <row r="6" spans="1:5" ht="18">
      <c r="A6" s="162" t="s">
        <v>43</v>
      </c>
      <c r="B6" s="162"/>
      <c r="C6" s="162"/>
      <c r="D6" s="162"/>
      <c r="E6" s="162"/>
    </row>
    <row r="7" spans="1:5" ht="12.75" customHeight="1">
      <c r="A7" s="45"/>
      <c r="B7" s="45"/>
      <c r="C7" s="45"/>
      <c r="D7" s="45"/>
      <c r="E7" s="45"/>
    </row>
    <row r="8" spans="1:5" ht="15" customHeight="1">
      <c r="A8" s="157" t="s">
        <v>46</v>
      </c>
      <c r="B8" s="157"/>
      <c r="C8" s="157"/>
      <c r="D8" s="157"/>
      <c r="E8" s="157"/>
    </row>
    <row r="9" spans="1:5">
      <c r="B9" s="2"/>
    </row>
    <row r="10" spans="1:5" ht="25.5" customHeight="1">
      <c r="B10" s="6" t="s">
        <v>1</v>
      </c>
      <c r="C10" s="6" t="s">
        <v>2</v>
      </c>
    </row>
    <row r="11" spans="1:5" ht="25.5" customHeight="1">
      <c r="B11" s="12">
        <v>1146</v>
      </c>
      <c r="C11" s="49" t="s">
        <v>58</v>
      </c>
    </row>
    <row r="12" spans="1:5">
      <c r="B12" s="2"/>
    </row>
    <row r="13" spans="1:5" ht="55.5" customHeight="1">
      <c r="B13" s="25" t="s">
        <v>3</v>
      </c>
      <c r="C13" s="37">
        <v>1146</v>
      </c>
      <c r="D13" s="122" t="s">
        <v>115</v>
      </c>
      <c r="E13" s="122"/>
    </row>
    <row r="14" spans="1:5" ht="34.5" customHeight="1">
      <c r="B14" s="25" t="s">
        <v>5</v>
      </c>
      <c r="C14" s="37">
        <v>11016</v>
      </c>
      <c r="D14" s="58" t="s">
        <v>11</v>
      </c>
      <c r="E14" s="58" t="s">
        <v>12</v>
      </c>
    </row>
    <row r="15" spans="1:5" ht="42.75" customHeight="1">
      <c r="B15" s="25" t="s">
        <v>6</v>
      </c>
      <c r="C15" s="49" t="s">
        <v>57</v>
      </c>
      <c r="D15" s="4"/>
      <c r="E15" s="4"/>
    </row>
    <row r="16" spans="1:5" ht="46.8" customHeight="1">
      <c r="B16" s="25" t="s">
        <v>10</v>
      </c>
      <c r="C16" s="8" t="s">
        <v>73</v>
      </c>
      <c r="D16" s="4"/>
      <c r="E16" s="4"/>
    </row>
    <row r="17" spans="1:6" ht="28.8" customHeight="1">
      <c r="B17" s="25" t="s">
        <v>7</v>
      </c>
      <c r="C17" s="33" t="s">
        <v>75</v>
      </c>
      <c r="D17" s="4"/>
      <c r="E17" s="4"/>
    </row>
    <row r="18" spans="1:6" ht="23.25" customHeight="1">
      <c r="B18" s="54" t="s">
        <v>13</v>
      </c>
      <c r="C18" s="54" t="s">
        <v>76</v>
      </c>
      <c r="D18" s="4"/>
      <c r="E18" s="4"/>
    </row>
    <row r="19" spans="1:6" ht="23.25" customHeight="1">
      <c r="B19" s="160" t="s">
        <v>0</v>
      </c>
      <c r="C19" s="161"/>
      <c r="D19" s="5"/>
      <c r="E19" s="5"/>
    </row>
    <row r="20" spans="1:6" ht="23.25" customHeight="1">
      <c r="B20" s="155" t="s">
        <v>77</v>
      </c>
      <c r="C20" s="155"/>
      <c r="D20" s="65"/>
      <c r="E20" s="65"/>
    </row>
    <row r="21" spans="1:6" ht="23.25" customHeight="1">
      <c r="B21" s="158" t="s">
        <v>8</v>
      </c>
      <c r="C21" s="159"/>
      <c r="D21" s="46">
        <v>-15910.1</v>
      </c>
      <c r="E21" s="46">
        <v>-15910.1</v>
      </c>
    </row>
    <row r="22" spans="1:6">
      <c r="A22" s="48"/>
      <c r="B22" s="48"/>
      <c r="C22" s="48"/>
      <c r="D22" s="48"/>
      <c r="E22" s="48"/>
      <c r="F22" s="48"/>
    </row>
    <row r="23" spans="1:6" ht="15" customHeight="1"/>
    <row r="24" spans="1:6" ht="19.5" customHeight="1">
      <c r="B24" s="6" t="s">
        <v>1</v>
      </c>
      <c r="C24" s="6" t="s">
        <v>2</v>
      </c>
    </row>
    <row r="25" spans="1:6" ht="19.5" customHeight="1">
      <c r="B25" s="12">
        <v>1148</v>
      </c>
      <c r="C25" s="29" t="s">
        <v>116</v>
      </c>
    </row>
    <row r="26" spans="1:6" ht="24" customHeight="1">
      <c r="B26" s="2"/>
    </row>
    <row r="27" spans="1:6" ht="24" customHeight="1">
      <c r="B27" s="165" t="s">
        <v>70</v>
      </c>
      <c r="C27" s="165"/>
      <c r="D27" s="165"/>
      <c r="E27" s="165"/>
    </row>
    <row r="28" spans="1:6" ht="51" customHeight="1">
      <c r="B28" s="25" t="s">
        <v>3</v>
      </c>
      <c r="C28" s="37">
        <v>1148</v>
      </c>
      <c r="D28" s="122" t="s">
        <v>38</v>
      </c>
      <c r="E28" s="122"/>
    </row>
    <row r="29" spans="1:6" ht="32.25" customHeight="1">
      <c r="B29" s="25" t="s">
        <v>5</v>
      </c>
      <c r="C29" s="37">
        <v>11005</v>
      </c>
      <c r="D29" s="58" t="s">
        <v>11</v>
      </c>
      <c r="E29" s="58" t="s">
        <v>12</v>
      </c>
    </row>
    <row r="30" spans="1:6" ht="32.25" customHeight="1">
      <c r="B30" s="25" t="s">
        <v>6</v>
      </c>
      <c r="C30" s="50" t="s">
        <v>118</v>
      </c>
      <c r="D30" s="4"/>
      <c r="E30" s="4"/>
    </row>
    <row r="31" spans="1:6" ht="60.6" customHeight="1">
      <c r="B31" s="25" t="s">
        <v>10</v>
      </c>
      <c r="C31" s="44" t="s">
        <v>126</v>
      </c>
      <c r="D31" s="4"/>
      <c r="E31" s="4"/>
    </row>
    <row r="32" spans="1:6" ht="38.25" customHeight="1">
      <c r="B32" s="25" t="s">
        <v>7</v>
      </c>
      <c r="C32" s="33" t="s">
        <v>75</v>
      </c>
      <c r="D32" s="4"/>
      <c r="E32" s="4"/>
    </row>
    <row r="33" spans="1:5" ht="38.25" customHeight="1">
      <c r="B33" s="54" t="s">
        <v>13</v>
      </c>
      <c r="C33" s="49" t="s">
        <v>89</v>
      </c>
      <c r="D33" s="4"/>
      <c r="E33" s="4"/>
    </row>
    <row r="34" spans="1:5" ht="38.25" customHeight="1">
      <c r="B34" s="160" t="s">
        <v>0</v>
      </c>
      <c r="C34" s="161"/>
      <c r="D34" s="5"/>
      <c r="E34" s="5"/>
    </row>
    <row r="35" spans="1:5" ht="38.25" customHeight="1">
      <c r="B35" s="158" t="s">
        <v>127</v>
      </c>
      <c r="C35" s="159"/>
      <c r="D35" s="61">
        <v>1210</v>
      </c>
      <c r="E35" s="62">
        <v>1210</v>
      </c>
    </row>
    <row r="36" spans="1:5" ht="38.25" customHeight="1">
      <c r="B36" s="158" t="s">
        <v>8</v>
      </c>
      <c r="C36" s="159"/>
      <c r="D36" s="46">
        <v>3540</v>
      </c>
      <c r="E36" s="46">
        <v>3540</v>
      </c>
    </row>
    <row r="38" spans="1:5" ht="18">
      <c r="A38" s="162" t="s">
        <v>60</v>
      </c>
      <c r="B38" s="162" t="s">
        <v>70</v>
      </c>
      <c r="C38" s="162"/>
      <c r="D38" s="162"/>
      <c r="E38" s="162"/>
    </row>
    <row r="40" spans="1:5" ht="23.25" customHeight="1">
      <c r="B40" s="6" t="s">
        <v>1</v>
      </c>
      <c r="C40" s="6" t="s">
        <v>2</v>
      </c>
    </row>
    <row r="41" spans="1:5" ht="23.25" customHeight="1">
      <c r="B41" s="12">
        <v>1148</v>
      </c>
      <c r="C41" s="29" t="s">
        <v>116</v>
      </c>
    </row>
    <row r="42" spans="1:5" ht="23.25" customHeight="1">
      <c r="B42" s="2"/>
    </row>
    <row r="43" spans="1:5" ht="49.8" customHeight="1">
      <c r="B43" s="25" t="s">
        <v>3</v>
      </c>
      <c r="C43" s="37">
        <v>1148</v>
      </c>
      <c r="D43" s="122" t="s">
        <v>38</v>
      </c>
      <c r="E43" s="122"/>
    </row>
    <row r="44" spans="1:5" ht="23.25" customHeight="1">
      <c r="B44" s="25" t="s">
        <v>5</v>
      </c>
      <c r="C44" s="37">
        <v>11005</v>
      </c>
      <c r="D44" s="58" t="s">
        <v>11</v>
      </c>
      <c r="E44" s="58" t="s">
        <v>12</v>
      </c>
    </row>
    <row r="45" spans="1:5" ht="23.25" customHeight="1">
      <c r="B45" s="25" t="s">
        <v>6</v>
      </c>
      <c r="C45" s="50" t="s">
        <v>118</v>
      </c>
      <c r="D45" s="4"/>
      <c r="E45" s="4"/>
    </row>
    <row r="46" spans="1:5" ht="60" customHeight="1">
      <c r="B46" s="25" t="s">
        <v>10</v>
      </c>
      <c r="C46" s="44" t="s">
        <v>126</v>
      </c>
      <c r="D46" s="4"/>
      <c r="E46" s="4"/>
    </row>
    <row r="47" spans="1:5" ht="23.25" customHeight="1">
      <c r="B47" s="25" t="s">
        <v>7</v>
      </c>
      <c r="C47" s="33" t="s">
        <v>75</v>
      </c>
      <c r="D47" s="4"/>
      <c r="E47" s="4"/>
    </row>
    <row r="48" spans="1:5" ht="31.8" customHeight="1">
      <c r="B48" s="54" t="s">
        <v>13</v>
      </c>
      <c r="C48" s="49" t="s">
        <v>89</v>
      </c>
      <c r="D48" s="4"/>
      <c r="E48" s="4"/>
    </row>
    <row r="49" spans="1:5" ht="23.25" customHeight="1">
      <c r="B49" s="160" t="s">
        <v>0</v>
      </c>
      <c r="C49" s="161"/>
      <c r="D49" s="5"/>
      <c r="E49" s="5"/>
    </row>
    <row r="50" spans="1:5" ht="23.25" customHeight="1">
      <c r="B50" s="158" t="s">
        <v>127</v>
      </c>
      <c r="C50" s="159"/>
      <c r="D50" s="61">
        <v>355</v>
      </c>
      <c r="E50" s="61">
        <f>D50</f>
        <v>355</v>
      </c>
    </row>
    <row r="51" spans="1:5" ht="23.25" customHeight="1">
      <c r="B51" s="158" t="s">
        <v>8</v>
      </c>
      <c r="C51" s="159"/>
      <c r="D51" s="46">
        <v>1080</v>
      </c>
      <c r="E51" s="46">
        <f>D51</f>
        <v>1080</v>
      </c>
    </row>
    <row r="53" spans="1:5" ht="18">
      <c r="A53" s="162" t="s">
        <v>68</v>
      </c>
      <c r="B53" s="162" t="s">
        <v>70</v>
      </c>
      <c r="C53" s="162"/>
      <c r="D53" s="162"/>
      <c r="E53" s="162"/>
    </row>
    <row r="55" spans="1:5" ht="23.25" customHeight="1">
      <c r="B55" s="6" t="s">
        <v>1</v>
      </c>
      <c r="C55" s="6" t="s">
        <v>2</v>
      </c>
    </row>
    <row r="56" spans="1:5" ht="23.25" customHeight="1">
      <c r="B56" s="12">
        <v>1148</v>
      </c>
      <c r="C56" s="29" t="s">
        <v>116</v>
      </c>
    </row>
    <row r="57" spans="1:5">
      <c r="B57" s="2"/>
    </row>
    <row r="58" spans="1:5" ht="54" customHeight="1">
      <c r="B58" s="25" t="s">
        <v>3</v>
      </c>
      <c r="C58" s="37">
        <v>1148</v>
      </c>
      <c r="D58" s="122" t="s">
        <v>38</v>
      </c>
      <c r="E58" s="122"/>
    </row>
    <row r="59" spans="1:5" ht="19.5" customHeight="1">
      <c r="B59" s="25" t="s">
        <v>5</v>
      </c>
      <c r="C59" s="37">
        <v>11005</v>
      </c>
      <c r="D59" s="58" t="s">
        <v>11</v>
      </c>
      <c r="E59" s="58" t="s">
        <v>12</v>
      </c>
    </row>
    <row r="60" spans="1:5" ht="30.75" customHeight="1">
      <c r="B60" s="25" t="s">
        <v>6</v>
      </c>
      <c r="C60" s="50" t="s">
        <v>118</v>
      </c>
      <c r="D60" s="4"/>
      <c r="E60" s="4"/>
    </row>
    <row r="61" spans="1:5" ht="59.4" customHeight="1">
      <c r="B61" s="25" t="s">
        <v>10</v>
      </c>
      <c r="C61" s="44" t="s">
        <v>126</v>
      </c>
      <c r="D61" s="4"/>
      <c r="E61" s="4"/>
    </row>
    <row r="62" spans="1:5" ht="30.75" customHeight="1">
      <c r="B62" s="25" t="s">
        <v>7</v>
      </c>
      <c r="C62" s="33" t="s">
        <v>75</v>
      </c>
      <c r="D62" s="4"/>
      <c r="E62" s="4"/>
    </row>
    <row r="63" spans="1:5" ht="30.75" customHeight="1">
      <c r="B63" s="57" t="s">
        <v>13</v>
      </c>
      <c r="C63" s="49" t="s">
        <v>89</v>
      </c>
      <c r="D63" s="4"/>
      <c r="E63" s="4"/>
    </row>
    <row r="64" spans="1:5" ht="30.75" customHeight="1">
      <c r="B64" s="160" t="s">
        <v>0</v>
      </c>
      <c r="C64" s="161"/>
      <c r="D64" s="5"/>
      <c r="E64" s="5"/>
    </row>
    <row r="65" spans="1:5" ht="30.75" customHeight="1">
      <c r="B65" s="158" t="s">
        <v>127</v>
      </c>
      <c r="C65" s="159"/>
      <c r="D65" s="61">
        <v>455</v>
      </c>
      <c r="E65" s="61">
        <f>D65</f>
        <v>455</v>
      </c>
    </row>
    <row r="66" spans="1:5" ht="30.75" customHeight="1">
      <c r="B66" s="158" t="s">
        <v>8</v>
      </c>
      <c r="C66" s="159"/>
      <c r="D66" s="46">
        <v>2400</v>
      </c>
      <c r="E66" s="46">
        <f>D66</f>
        <v>2400</v>
      </c>
    </row>
    <row r="68" spans="1:5" ht="18">
      <c r="A68" s="162" t="s">
        <v>69</v>
      </c>
      <c r="B68" s="162" t="s">
        <v>70</v>
      </c>
      <c r="C68" s="162"/>
      <c r="D68" s="162"/>
      <c r="E68" s="162"/>
    </row>
    <row r="70" spans="1:5" ht="18.75" customHeight="1">
      <c r="B70" s="6" t="s">
        <v>1</v>
      </c>
      <c r="C70" s="6" t="s">
        <v>2</v>
      </c>
    </row>
    <row r="71" spans="1:5" ht="18.75" customHeight="1">
      <c r="B71" s="12">
        <v>1148</v>
      </c>
      <c r="C71" s="29" t="s">
        <v>116</v>
      </c>
    </row>
    <row r="72" spans="1:5">
      <c r="B72" s="2"/>
    </row>
    <row r="73" spans="1:5" ht="52.2" customHeight="1">
      <c r="B73" s="25" t="s">
        <v>3</v>
      </c>
      <c r="C73" s="37">
        <v>1148</v>
      </c>
      <c r="D73" s="122" t="s">
        <v>38</v>
      </c>
      <c r="E73" s="122"/>
    </row>
    <row r="74" spans="1:5" ht="24" customHeight="1">
      <c r="B74" s="25" t="s">
        <v>5</v>
      </c>
      <c r="C74" s="37">
        <v>11005</v>
      </c>
      <c r="D74" s="58" t="s">
        <v>11</v>
      </c>
      <c r="E74" s="58" t="s">
        <v>12</v>
      </c>
    </row>
    <row r="75" spans="1:5" ht="24" customHeight="1">
      <c r="B75" s="25" t="s">
        <v>6</v>
      </c>
      <c r="C75" s="50" t="s">
        <v>118</v>
      </c>
      <c r="D75" s="4"/>
      <c r="E75" s="4"/>
    </row>
    <row r="76" spans="1:5" ht="63" customHeight="1">
      <c r="B76" s="25" t="s">
        <v>10</v>
      </c>
      <c r="C76" s="44" t="s">
        <v>126</v>
      </c>
      <c r="D76" s="4"/>
      <c r="E76" s="4"/>
    </row>
    <row r="77" spans="1:5" ht="24" customHeight="1">
      <c r="B77" s="25" t="s">
        <v>7</v>
      </c>
      <c r="C77" s="33" t="s">
        <v>75</v>
      </c>
      <c r="D77" s="4"/>
      <c r="E77" s="4"/>
    </row>
    <row r="78" spans="1:5" ht="43.8" customHeight="1">
      <c r="B78" s="57" t="s">
        <v>13</v>
      </c>
      <c r="C78" s="49" t="s">
        <v>89</v>
      </c>
      <c r="D78" s="4"/>
      <c r="E78" s="4"/>
    </row>
    <row r="79" spans="1:5" ht="24" customHeight="1">
      <c r="B79" s="160" t="s">
        <v>0</v>
      </c>
      <c r="C79" s="161"/>
      <c r="D79" s="5"/>
      <c r="E79" s="5"/>
    </row>
    <row r="80" spans="1:5" ht="24" customHeight="1">
      <c r="B80" s="158" t="s">
        <v>127</v>
      </c>
      <c r="C80" s="159"/>
      <c r="D80" s="61">
        <v>300</v>
      </c>
      <c r="E80" s="61">
        <f>D80</f>
        <v>300</v>
      </c>
    </row>
    <row r="81" spans="1:5" ht="24" customHeight="1">
      <c r="B81" s="158" t="s">
        <v>8</v>
      </c>
      <c r="C81" s="159"/>
      <c r="D81" s="46">
        <v>540</v>
      </c>
      <c r="E81" s="46">
        <f>D81</f>
        <v>540</v>
      </c>
    </row>
    <row r="83" spans="1:5" ht="18">
      <c r="A83" s="162" t="s">
        <v>61</v>
      </c>
      <c r="B83" s="162" t="s">
        <v>70</v>
      </c>
      <c r="C83" s="162"/>
      <c r="D83" s="162"/>
      <c r="E83" s="162"/>
    </row>
    <row r="85" spans="1:5" ht="24.75" customHeight="1">
      <c r="B85" s="6" t="s">
        <v>1</v>
      </c>
      <c r="C85" s="6" t="s">
        <v>2</v>
      </c>
    </row>
    <row r="86" spans="1:5" ht="24.75" customHeight="1">
      <c r="B86" s="12">
        <v>1148</v>
      </c>
      <c r="C86" s="29" t="s">
        <v>116</v>
      </c>
    </row>
    <row r="87" spans="1:5">
      <c r="B87" s="2"/>
    </row>
    <row r="88" spans="1:5" ht="53.4" customHeight="1">
      <c r="B88" s="25" t="s">
        <v>3</v>
      </c>
      <c r="C88" s="37">
        <v>1148</v>
      </c>
      <c r="D88" s="122" t="s">
        <v>38</v>
      </c>
      <c r="E88" s="122"/>
    </row>
    <row r="89" spans="1:5" ht="22.5" customHeight="1">
      <c r="B89" s="25" t="s">
        <v>5</v>
      </c>
      <c r="C89" s="37">
        <v>11005</v>
      </c>
      <c r="D89" s="58" t="s">
        <v>11</v>
      </c>
      <c r="E89" s="58" t="s">
        <v>12</v>
      </c>
    </row>
    <row r="90" spans="1:5" ht="22.5" customHeight="1">
      <c r="B90" s="25" t="s">
        <v>6</v>
      </c>
      <c r="C90" s="50" t="s">
        <v>118</v>
      </c>
      <c r="D90" s="4"/>
      <c r="E90" s="4"/>
    </row>
    <row r="91" spans="1:5" ht="76.2" customHeight="1">
      <c r="B91" s="25" t="s">
        <v>10</v>
      </c>
      <c r="C91" s="44" t="s">
        <v>126</v>
      </c>
      <c r="D91" s="4"/>
      <c r="E91" s="4"/>
    </row>
    <row r="92" spans="1:5" ht="22.5" customHeight="1">
      <c r="B92" s="25" t="s">
        <v>7</v>
      </c>
      <c r="C92" s="33" t="s">
        <v>75</v>
      </c>
      <c r="D92" s="4"/>
      <c r="E92" s="4"/>
    </row>
    <row r="93" spans="1:5" ht="30.6" customHeight="1">
      <c r="B93" s="57" t="s">
        <v>13</v>
      </c>
      <c r="C93" s="49" t="s">
        <v>89</v>
      </c>
      <c r="D93" s="4"/>
      <c r="E93" s="4"/>
    </row>
    <row r="94" spans="1:5" ht="22.5" customHeight="1">
      <c r="B94" s="160" t="s">
        <v>0</v>
      </c>
      <c r="C94" s="161"/>
      <c r="D94" s="5"/>
      <c r="E94" s="5"/>
    </row>
    <row r="95" spans="1:5" ht="22.5" customHeight="1">
      <c r="B95" s="158" t="s">
        <v>127</v>
      </c>
      <c r="C95" s="159"/>
      <c r="D95" s="61">
        <v>305</v>
      </c>
      <c r="E95" s="61">
        <f>D95</f>
        <v>305</v>
      </c>
    </row>
    <row r="96" spans="1:5" ht="22.5" customHeight="1">
      <c r="B96" s="158" t="s">
        <v>8</v>
      </c>
      <c r="C96" s="159"/>
      <c r="D96" s="46">
        <v>776</v>
      </c>
      <c r="E96" s="46">
        <f>D96</f>
        <v>776</v>
      </c>
    </row>
    <row r="98" spans="1:5" ht="18">
      <c r="A98" s="162" t="s">
        <v>62</v>
      </c>
      <c r="B98" s="162" t="s">
        <v>70</v>
      </c>
      <c r="C98" s="162"/>
      <c r="D98" s="162"/>
      <c r="E98" s="162"/>
    </row>
    <row r="100" spans="1:5" ht="19.5" customHeight="1">
      <c r="B100" s="6" t="s">
        <v>1</v>
      </c>
      <c r="C100" s="6" t="s">
        <v>2</v>
      </c>
    </row>
    <row r="101" spans="1:5" ht="19.5" customHeight="1">
      <c r="B101" s="12">
        <v>1148</v>
      </c>
      <c r="C101" s="29" t="s">
        <v>116</v>
      </c>
    </row>
    <row r="102" spans="1:5">
      <c r="B102" s="2"/>
    </row>
    <row r="103" spans="1:5" ht="54.6" customHeight="1">
      <c r="B103" s="25" t="s">
        <v>3</v>
      </c>
      <c r="C103" s="37">
        <v>1148</v>
      </c>
      <c r="D103" s="122" t="s">
        <v>38</v>
      </c>
      <c r="E103" s="122"/>
    </row>
    <row r="104" spans="1:5" ht="22.5" customHeight="1">
      <c r="B104" s="25" t="s">
        <v>5</v>
      </c>
      <c r="C104" s="37">
        <v>11005</v>
      </c>
      <c r="D104" s="58" t="s">
        <v>11</v>
      </c>
      <c r="E104" s="58" t="s">
        <v>12</v>
      </c>
    </row>
    <row r="105" spans="1:5" ht="22.5" customHeight="1">
      <c r="B105" s="25" t="s">
        <v>6</v>
      </c>
      <c r="C105" s="50" t="s">
        <v>118</v>
      </c>
      <c r="D105" s="4"/>
      <c r="E105" s="4"/>
    </row>
    <row r="106" spans="1:5" ht="58.2" customHeight="1">
      <c r="B106" s="25" t="s">
        <v>10</v>
      </c>
      <c r="C106" s="44" t="s">
        <v>126</v>
      </c>
      <c r="D106" s="4"/>
      <c r="E106" s="4"/>
    </row>
    <row r="107" spans="1:5" ht="22.5" customHeight="1">
      <c r="B107" s="25" t="s">
        <v>7</v>
      </c>
      <c r="C107" s="33" t="s">
        <v>75</v>
      </c>
      <c r="D107" s="4"/>
      <c r="E107" s="4"/>
    </row>
    <row r="108" spans="1:5" ht="36" customHeight="1">
      <c r="B108" s="57" t="s">
        <v>13</v>
      </c>
      <c r="C108" s="49" t="s">
        <v>89</v>
      </c>
      <c r="D108" s="4"/>
      <c r="E108" s="4"/>
    </row>
    <row r="109" spans="1:5" ht="22.5" customHeight="1">
      <c r="B109" s="160" t="s">
        <v>0</v>
      </c>
      <c r="C109" s="161"/>
      <c r="D109" s="5"/>
      <c r="E109" s="5"/>
    </row>
    <row r="110" spans="1:5" ht="22.5" customHeight="1">
      <c r="B110" s="158" t="s">
        <v>127</v>
      </c>
      <c r="C110" s="159"/>
      <c r="D110" s="61">
        <v>390</v>
      </c>
      <c r="E110" s="61">
        <f>D110</f>
        <v>390</v>
      </c>
    </row>
    <row r="111" spans="1:5" ht="22.5" customHeight="1">
      <c r="B111" s="158" t="s">
        <v>8</v>
      </c>
      <c r="C111" s="159"/>
      <c r="D111" s="46">
        <v>993</v>
      </c>
      <c r="E111" s="46">
        <v>993</v>
      </c>
    </row>
    <row r="113" spans="1:5" ht="18">
      <c r="A113" s="162" t="s">
        <v>63</v>
      </c>
      <c r="B113" s="162" t="s">
        <v>70</v>
      </c>
      <c r="C113" s="162"/>
      <c r="D113" s="162"/>
      <c r="E113" s="162"/>
    </row>
    <row r="115" spans="1:5">
      <c r="B115" s="6" t="s">
        <v>1</v>
      </c>
      <c r="C115" s="6" t="s">
        <v>2</v>
      </c>
    </row>
    <row r="116" spans="1:5">
      <c r="B116" s="12">
        <v>1148</v>
      </c>
      <c r="C116" s="29" t="s">
        <v>116</v>
      </c>
    </row>
    <row r="117" spans="1:5">
      <c r="B117" s="2"/>
    </row>
    <row r="118" spans="1:5" ht="55.2" customHeight="1">
      <c r="B118" s="25" t="s">
        <v>3</v>
      </c>
      <c r="C118" s="37">
        <v>1148</v>
      </c>
      <c r="D118" s="122" t="s">
        <v>38</v>
      </c>
      <c r="E118" s="122"/>
    </row>
    <row r="119" spans="1:5">
      <c r="B119" s="25" t="s">
        <v>5</v>
      </c>
      <c r="C119" s="37">
        <v>11005</v>
      </c>
      <c r="D119" s="58" t="s">
        <v>11</v>
      </c>
      <c r="E119" s="58" t="s">
        <v>12</v>
      </c>
    </row>
    <row r="120" spans="1:5">
      <c r="B120" s="25" t="s">
        <v>6</v>
      </c>
      <c r="C120" s="50" t="s">
        <v>118</v>
      </c>
      <c r="D120" s="4"/>
      <c r="E120" s="4"/>
    </row>
    <row r="121" spans="1:5" ht="60">
      <c r="B121" s="25" t="s">
        <v>10</v>
      </c>
      <c r="C121" s="44" t="s">
        <v>126</v>
      </c>
      <c r="D121" s="4"/>
      <c r="E121" s="4"/>
    </row>
    <row r="122" spans="1:5">
      <c r="B122" s="25" t="s">
        <v>7</v>
      </c>
      <c r="C122" s="33" t="s">
        <v>75</v>
      </c>
      <c r="D122" s="4"/>
      <c r="E122" s="4"/>
    </row>
    <row r="123" spans="1:5" ht="31.2" customHeight="1">
      <c r="B123" s="57" t="s">
        <v>13</v>
      </c>
      <c r="C123" s="49" t="s">
        <v>89</v>
      </c>
      <c r="D123" s="4"/>
      <c r="E123" s="4"/>
    </row>
    <row r="124" spans="1:5">
      <c r="B124" s="160" t="s">
        <v>0</v>
      </c>
      <c r="C124" s="161"/>
      <c r="D124" s="5"/>
      <c r="E124" s="5"/>
    </row>
    <row r="125" spans="1:5" ht="15" customHeight="1">
      <c r="B125" s="158" t="s">
        <v>127</v>
      </c>
      <c r="C125" s="159"/>
      <c r="D125" s="61">
        <v>235</v>
      </c>
      <c r="E125" s="61">
        <f>D125</f>
        <v>235</v>
      </c>
    </row>
    <row r="126" spans="1:5">
      <c r="B126" s="158" t="s">
        <v>8</v>
      </c>
      <c r="C126" s="159"/>
      <c r="D126" s="46">
        <v>280</v>
      </c>
      <c r="E126" s="46">
        <f>D126</f>
        <v>280</v>
      </c>
    </row>
    <row r="128" spans="1:5" ht="18">
      <c r="A128" s="162" t="s">
        <v>64</v>
      </c>
      <c r="B128" s="162" t="s">
        <v>70</v>
      </c>
      <c r="C128" s="162"/>
      <c r="D128" s="162"/>
      <c r="E128" s="162"/>
    </row>
    <row r="130" spans="1:5">
      <c r="B130" s="6" t="s">
        <v>1</v>
      </c>
      <c r="C130" s="6" t="s">
        <v>2</v>
      </c>
    </row>
    <row r="131" spans="1:5">
      <c r="B131" s="12">
        <v>1148</v>
      </c>
      <c r="C131" s="29" t="s">
        <v>116</v>
      </c>
    </row>
    <row r="132" spans="1:5">
      <c r="B132" s="2"/>
    </row>
    <row r="133" spans="1:5" ht="49.2" customHeight="1">
      <c r="B133" s="25" t="s">
        <v>3</v>
      </c>
      <c r="C133" s="37">
        <v>1148</v>
      </c>
      <c r="D133" s="122" t="s">
        <v>38</v>
      </c>
      <c r="E133" s="122"/>
    </row>
    <row r="134" spans="1:5">
      <c r="B134" s="25" t="s">
        <v>5</v>
      </c>
      <c r="C134" s="37">
        <v>11005</v>
      </c>
      <c r="D134" s="58" t="s">
        <v>11</v>
      </c>
      <c r="E134" s="58" t="s">
        <v>12</v>
      </c>
    </row>
    <row r="135" spans="1:5">
      <c r="B135" s="25" t="s">
        <v>6</v>
      </c>
      <c r="C135" s="50" t="s">
        <v>118</v>
      </c>
      <c r="D135" s="4"/>
      <c r="E135" s="4"/>
    </row>
    <row r="136" spans="1:5" ht="60">
      <c r="B136" s="25" t="s">
        <v>10</v>
      </c>
      <c r="C136" s="44" t="s">
        <v>126</v>
      </c>
      <c r="D136" s="4"/>
      <c r="E136" s="4"/>
    </row>
    <row r="137" spans="1:5">
      <c r="B137" s="25" t="s">
        <v>7</v>
      </c>
      <c r="C137" s="33" t="s">
        <v>75</v>
      </c>
      <c r="D137" s="4"/>
      <c r="E137" s="4"/>
    </row>
    <row r="138" spans="1:5" ht="30">
      <c r="B138" s="63" t="s">
        <v>13</v>
      </c>
      <c r="C138" s="49" t="s">
        <v>89</v>
      </c>
      <c r="D138" s="4"/>
      <c r="E138" s="4"/>
    </row>
    <row r="139" spans="1:5">
      <c r="B139" s="160" t="s">
        <v>0</v>
      </c>
      <c r="C139" s="161"/>
      <c r="D139" s="5"/>
      <c r="E139" s="5"/>
    </row>
    <row r="140" spans="1:5" ht="15" customHeight="1">
      <c r="B140" s="158" t="s">
        <v>127</v>
      </c>
      <c r="C140" s="159"/>
      <c r="D140" s="62">
        <v>570</v>
      </c>
      <c r="E140" s="62">
        <f>D140</f>
        <v>570</v>
      </c>
    </row>
    <row r="141" spans="1:5">
      <c r="B141" s="158" t="s">
        <v>8</v>
      </c>
      <c r="C141" s="159"/>
      <c r="D141" s="46">
        <v>2365</v>
      </c>
      <c r="E141" s="46">
        <f>D141</f>
        <v>2365</v>
      </c>
    </row>
    <row r="143" spans="1:5" ht="18">
      <c r="A143" s="162" t="s">
        <v>65</v>
      </c>
      <c r="B143" s="162" t="s">
        <v>70</v>
      </c>
      <c r="C143" s="162"/>
      <c r="D143" s="162"/>
      <c r="E143" s="162"/>
    </row>
    <row r="145" spans="1:5">
      <c r="B145" s="6" t="s">
        <v>1</v>
      </c>
      <c r="C145" s="6" t="s">
        <v>2</v>
      </c>
    </row>
    <row r="146" spans="1:5">
      <c r="B146" s="12">
        <v>1148</v>
      </c>
      <c r="C146" s="29" t="s">
        <v>116</v>
      </c>
    </row>
    <row r="147" spans="1:5">
      <c r="B147" s="2"/>
    </row>
    <row r="148" spans="1:5" ht="55.2" customHeight="1">
      <c r="B148" s="25" t="s">
        <v>3</v>
      </c>
      <c r="C148" s="37">
        <v>1148</v>
      </c>
      <c r="D148" s="122" t="s">
        <v>38</v>
      </c>
      <c r="E148" s="122"/>
    </row>
    <row r="149" spans="1:5">
      <c r="B149" s="25" t="s">
        <v>5</v>
      </c>
      <c r="C149" s="37">
        <v>11005</v>
      </c>
      <c r="D149" s="58" t="s">
        <v>11</v>
      </c>
      <c r="E149" s="58" t="s">
        <v>12</v>
      </c>
    </row>
    <row r="150" spans="1:5">
      <c r="B150" s="25" t="s">
        <v>6</v>
      </c>
      <c r="C150" s="50" t="s">
        <v>118</v>
      </c>
      <c r="D150" s="4"/>
      <c r="E150" s="4"/>
    </row>
    <row r="151" spans="1:5" ht="60">
      <c r="B151" s="25" t="s">
        <v>10</v>
      </c>
      <c r="C151" s="44" t="s">
        <v>126</v>
      </c>
      <c r="D151" s="4"/>
      <c r="E151" s="4"/>
    </row>
    <row r="152" spans="1:5">
      <c r="B152" s="25" t="s">
        <v>7</v>
      </c>
      <c r="C152" s="33" t="s">
        <v>75</v>
      </c>
      <c r="D152" s="4"/>
      <c r="E152" s="4"/>
    </row>
    <row r="153" spans="1:5" ht="30">
      <c r="B153" s="57" t="s">
        <v>13</v>
      </c>
      <c r="C153" s="49" t="s">
        <v>89</v>
      </c>
      <c r="D153" s="4"/>
      <c r="E153" s="4"/>
    </row>
    <row r="154" spans="1:5">
      <c r="B154" s="160" t="s">
        <v>0</v>
      </c>
      <c r="C154" s="161"/>
      <c r="D154" s="5"/>
      <c r="E154" s="5"/>
    </row>
    <row r="155" spans="1:5" ht="15" customHeight="1">
      <c r="B155" s="158" t="s">
        <v>127</v>
      </c>
      <c r="C155" s="159"/>
      <c r="D155" s="61">
        <v>180</v>
      </c>
      <c r="E155" s="61">
        <f>D155</f>
        <v>180</v>
      </c>
    </row>
    <row r="156" spans="1:5">
      <c r="B156" s="158" t="s">
        <v>8</v>
      </c>
      <c r="C156" s="159"/>
      <c r="D156" s="46">
        <v>2200.1999999999998</v>
      </c>
      <c r="E156" s="46">
        <f>D156</f>
        <v>2200.1999999999998</v>
      </c>
    </row>
    <row r="158" spans="1:5" ht="18">
      <c r="A158" s="162" t="s">
        <v>66</v>
      </c>
      <c r="B158" s="162" t="s">
        <v>70</v>
      </c>
      <c r="C158" s="162"/>
      <c r="D158" s="162"/>
      <c r="E158" s="162"/>
    </row>
    <row r="160" spans="1:5">
      <c r="B160" s="6" t="s">
        <v>1</v>
      </c>
      <c r="C160" s="6" t="s">
        <v>2</v>
      </c>
    </row>
    <row r="161" spans="1:5">
      <c r="B161" s="12">
        <v>1148</v>
      </c>
      <c r="C161" s="29" t="s">
        <v>116</v>
      </c>
    </row>
    <row r="162" spans="1:5">
      <c r="B162" s="2"/>
    </row>
    <row r="163" spans="1:5" ht="54.6" customHeight="1">
      <c r="B163" s="25" t="s">
        <v>3</v>
      </c>
      <c r="C163" s="37">
        <v>1148</v>
      </c>
      <c r="D163" s="122" t="s">
        <v>38</v>
      </c>
      <c r="E163" s="122"/>
    </row>
    <row r="164" spans="1:5">
      <c r="B164" s="25" t="s">
        <v>5</v>
      </c>
      <c r="C164" s="37">
        <v>11005</v>
      </c>
      <c r="D164" s="58" t="s">
        <v>11</v>
      </c>
      <c r="E164" s="58" t="s">
        <v>12</v>
      </c>
    </row>
    <row r="165" spans="1:5">
      <c r="B165" s="25" t="s">
        <v>6</v>
      </c>
      <c r="C165" s="50" t="s">
        <v>118</v>
      </c>
      <c r="D165" s="4"/>
      <c r="E165" s="4"/>
    </row>
    <row r="166" spans="1:5" ht="60">
      <c r="B166" s="25" t="s">
        <v>10</v>
      </c>
      <c r="C166" s="44" t="s">
        <v>126</v>
      </c>
      <c r="D166" s="4"/>
      <c r="E166" s="4"/>
    </row>
    <row r="167" spans="1:5">
      <c r="B167" s="25" t="s">
        <v>7</v>
      </c>
      <c r="C167" s="33" t="s">
        <v>75</v>
      </c>
      <c r="D167" s="4"/>
      <c r="E167" s="4"/>
    </row>
    <row r="168" spans="1:5" ht="30">
      <c r="B168" s="57" t="s">
        <v>13</v>
      </c>
      <c r="C168" s="49" t="s">
        <v>89</v>
      </c>
      <c r="D168" s="4"/>
      <c r="E168" s="4"/>
    </row>
    <row r="169" spans="1:5">
      <c r="B169" s="160" t="s">
        <v>0</v>
      </c>
      <c r="C169" s="161"/>
      <c r="D169" s="5"/>
      <c r="E169" s="5"/>
    </row>
    <row r="170" spans="1:5" ht="15" customHeight="1">
      <c r="B170" s="158" t="s">
        <v>127</v>
      </c>
      <c r="C170" s="159"/>
      <c r="D170" s="61">
        <v>190</v>
      </c>
      <c r="E170" s="61">
        <f>D170</f>
        <v>190</v>
      </c>
    </row>
    <row r="171" spans="1:5">
      <c r="B171" s="158" t="s">
        <v>8</v>
      </c>
      <c r="C171" s="159"/>
      <c r="D171" s="46">
        <v>845.9</v>
      </c>
      <c r="E171" s="46">
        <f>D171</f>
        <v>845.9</v>
      </c>
    </row>
    <row r="173" spans="1:5" ht="18">
      <c r="A173" s="162" t="s">
        <v>67</v>
      </c>
      <c r="B173" s="162" t="s">
        <v>70</v>
      </c>
      <c r="C173" s="162"/>
      <c r="D173" s="162"/>
      <c r="E173" s="162"/>
    </row>
    <row r="175" spans="1:5">
      <c r="B175" s="6" t="s">
        <v>1</v>
      </c>
      <c r="C175" s="6" t="s">
        <v>2</v>
      </c>
    </row>
    <row r="176" spans="1:5">
      <c r="B176" s="12">
        <v>1148</v>
      </c>
      <c r="C176" s="29" t="s">
        <v>116</v>
      </c>
    </row>
    <row r="177" spans="2:5">
      <c r="B177" s="2"/>
    </row>
    <row r="178" spans="2:5" ht="71.400000000000006" customHeight="1">
      <c r="B178" s="25" t="s">
        <v>3</v>
      </c>
      <c r="C178" s="37">
        <v>1148</v>
      </c>
      <c r="D178" s="122" t="s">
        <v>38</v>
      </c>
      <c r="E178" s="122"/>
    </row>
    <row r="179" spans="2:5">
      <c r="B179" s="25" t="s">
        <v>5</v>
      </c>
      <c r="C179" s="37">
        <v>11005</v>
      </c>
      <c r="D179" s="58" t="s">
        <v>11</v>
      </c>
      <c r="E179" s="58" t="s">
        <v>12</v>
      </c>
    </row>
    <row r="180" spans="2:5">
      <c r="B180" s="25" t="s">
        <v>6</v>
      </c>
      <c r="C180" s="50" t="s">
        <v>118</v>
      </c>
      <c r="D180" s="4"/>
      <c r="E180" s="4"/>
    </row>
    <row r="181" spans="2:5" ht="60">
      <c r="B181" s="25" t="s">
        <v>10</v>
      </c>
      <c r="C181" s="44" t="s">
        <v>126</v>
      </c>
      <c r="D181" s="4"/>
      <c r="E181" s="4"/>
    </row>
    <row r="182" spans="2:5">
      <c r="B182" s="25" t="s">
        <v>7</v>
      </c>
      <c r="C182" s="33" t="s">
        <v>75</v>
      </c>
      <c r="D182" s="4"/>
      <c r="E182" s="4"/>
    </row>
    <row r="183" spans="2:5" ht="36" customHeight="1">
      <c r="B183" s="57" t="s">
        <v>13</v>
      </c>
      <c r="C183" s="49" t="s">
        <v>89</v>
      </c>
      <c r="D183" s="4"/>
      <c r="E183" s="4"/>
    </row>
    <row r="184" spans="2:5">
      <c r="B184" s="160" t="s">
        <v>0</v>
      </c>
      <c r="C184" s="161"/>
      <c r="D184" s="5"/>
      <c r="E184" s="5"/>
    </row>
    <row r="185" spans="2:5" ht="15" customHeight="1">
      <c r="B185" s="158" t="s">
        <v>127</v>
      </c>
      <c r="C185" s="159"/>
      <c r="D185" s="61">
        <v>190</v>
      </c>
      <c r="E185" s="61">
        <f>D185</f>
        <v>190</v>
      </c>
    </row>
    <row r="186" spans="2:5">
      <c r="B186" s="158" t="s">
        <v>8</v>
      </c>
      <c r="C186" s="159"/>
      <c r="D186" s="46">
        <v>890</v>
      </c>
      <c r="E186" s="46">
        <f>D186</f>
        <v>890</v>
      </c>
    </row>
  </sheetData>
  <mergeCells count="65">
    <mergeCell ref="B27:E27"/>
    <mergeCell ref="D28:E28"/>
    <mergeCell ref="B34:C34"/>
    <mergeCell ref="B50:C50"/>
    <mergeCell ref="B51:C51"/>
    <mergeCell ref="B35:C35"/>
    <mergeCell ref="A38:E38"/>
    <mergeCell ref="D43:E43"/>
    <mergeCell ref="B49:C49"/>
    <mergeCell ref="B36:C36"/>
    <mergeCell ref="D1:E1"/>
    <mergeCell ref="D2:E2"/>
    <mergeCell ref="D3:E3"/>
    <mergeCell ref="B20:C20"/>
    <mergeCell ref="B21:C21"/>
    <mergeCell ref="A8:E8"/>
    <mergeCell ref="A5:E5"/>
    <mergeCell ref="A6:E6"/>
    <mergeCell ref="D13:E13"/>
    <mergeCell ref="B19:C19"/>
    <mergeCell ref="B66:C66"/>
    <mergeCell ref="A68:E68"/>
    <mergeCell ref="D73:E73"/>
    <mergeCell ref="B79:C79"/>
    <mergeCell ref="A53:E53"/>
    <mergeCell ref="D58:E58"/>
    <mergeCell ref="B64:C64"/>
    <mergeCell ref="B65:C65"/>
    <mergeCell ref="B80:C80"/>
    <mergeCell ref="B81:C81"/>
    <mergeCell ref="A83:E83"/>
    <mergeCell ref="D88:E88"/>
    <mergeCell ref="B94:C94"/>
    <mergeCell ref="B95:C95"/>
    <mergeCell ref="B96:C96"/>
    <mergeCell ref="A98:E98"/>
    <mergeCell ref="D103:E103"/>
    <mergeCell ref="B109:C109"/>
    <mergeCell ref="B110:C110"/>
    <mergeCell ref="B111:C111"/>
    <mergeCell ref="A113:E113"/>
    <mergeCell ref="D118:E118"/>
    <mergeCell ref="B124:C124"/>
    <mergeCell ref="B125:C125"/>
    <mergeCell ref="B126:C126"/>
    <mergeCell ref="A143:E143"/>
    <mergeCell ref="D148:E148"/>
    <mergeCell ref="B154:C154"/>
    <mergeCell ref="A128:E128"/>
    <mergeCell ref="D133:E133"/>
    <mergeCell ref="B139:C139"/>
    <mergeCell ref="B140:C140"/>
    <mergeCell ref="B141:C141"/>
    <mergeCell ref="B155:C155"/>
    <mergeCell ref="B156:C156"/>
    <mergeCell ref="A158:E158"/>
    <mergeCell ref="D163:E163"/>
    <mergeCell ref="B169:C169"/>
    <mergeCell ref="B185:C185"/>
    <mergeCell ref="B186:C186"/>
    <mergeCell ref="B170:C170"/>
    <mergeCell ref="B171:C171"/>
    <mergeCell ref="A173:E173"/>
    <mergeCell ref="D178:E178"/>
    <mergeCell ref="B184:C184"/>
  </mergeCells>
  <pageMargins left="0" right="0" top="0" bottom="0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7"/>
  <sheetViews>
    <sheetView workbookViewId="0">
      <selection activeCell="J4" sqref="J4"/>
    </sheetView>
  </sheetViews>
  <sheetFormatPr defaultColWidth="9.109375" defaultRowHeight="17.399999999999999"/>
  <cols>
    <col min="1" max="1" width="18.109375" style="75" customWidth="1"/>
    <col min="2" max="2" width="15.44140625" style="75" customWidth="1"/>
    <col min="3" max="4" width="12.109375" style="75" customWidth="1"/>
    <col min="5" max="5" width="8.88671875" style="75" customWidth="1"/>
    <col min="6" max="6" width="10.88671875" style="75" customWidth="1"/>
    <col min="7" max="7" width="18" style="75" customWidth="1"/>
    <col min="8" max="8" width="10.44140625" style="75" customWidth="1"/>
    <col min="9" max="9" width="25.6640625" style="75" customWidth="1"/>
    <col min="10" max="10" width="9.6640625" style="75" bestFit="1" customWidth="1"/>
    <col min="11" max="11" width="17.44140625" style="75" customWidth="1"/>
    <col min="12" max="16384" width="9.109375" style="75"/>
  </cols>
  <sheetData>
    <row r="1" spans="1:11" ht="15" customHeight="1">
      <c r="A1" s="74"/>
      <c r="B1" s="74"/>
      <c r="C1" s="74"/>
      <c r="D1" s="74"/>
      <c r="E1" s="74"/>
      <c r="F1" s="74"/>
      <c r="G1" s="74"/>
      <c r="H1" s="166" t="s">
        <v>137</v>
      </c>
      <c r="I1" s="166"/>
    </row>
    <row r="2" spans="1:11" ht="14.25" customHeight="1">
      <c r="A2" s="74"/>
      <c r="B2" s="74"/>
      <c r="C2" s="74"/>
      <c r="D2" s="74"/>
      <c r="E2" s="74"/>
      <c r="F2" s="74"/>
      <c r="G2" s="166" t="s">
        <v>90</v>
      </c>
      <c r="H2" s="166"/>
      <c r="I2" s="166"/>
    </row>
    <row r="3" spans="1:11" ht="15.75" customHeight="1">
      <c r="A3" s="74"/>
      <c r="B3" s="74"/>
      <c r="C3" s="74"/>
      <c r="D3" s="74"/>
      <c r="E3" s="74"/>
      <c r="F3" s="74"/>
      <c r="G3" s="166" t="s">
        <v>91</v>
      </c>
      <c r="H3" s="166"/>
      <c r="I3" s="166"/>
    </row>
    <row r="4" spans="1:11" ht="38.25" customHeight="1">
      <c r="A4" s="167" t="s">
        <v>92</v>
      </c>
      <c r="B4" s="167"/>
      <c r="C4" s="167"/>
      <c r="D4" s="167"/>
      <c r="E4" s="167"/>
      <c r="F4" s="167"/>
      <c r="G4" s="167"/>
      <c r="H4" s="167"/>
      <c r="I4" s="167"/>
    </row>
    <row r="5" spans="1:11">
      <c r="A5" s="76"/>
      <c r="B5" s="76"/>
      <c r="C5" s="76"/>
      <c r="D5" s="76"/>
      <c r="E5" s="76"/>
      <c r="F5" s="76"/>
      <c r="G5" s="76"/>
      <c r="H5" s="76"/>
      <c r="I5" s="76"/>
    </row>
    <row r="6" spans="1:11" ht="30" customHeight="1">
      <c r="A6" s="168" t="s">
        <v>93</v>
      </c>
      <c r="B6" s="168"/>
      <c r="C6" s="168"/>
      <c r="D6" s="168"/>
      <c r="E6" s="168"/>
      <c r="F6" s="168"/>
      <c r="G6" s="168"/>
      <c r="H6" s="168"/>
      <c r="I6" s="168" t="s">
        <v>94</v>
      </c>
    </row>
    <row r="7" spans="1:11" ht="111" customHeight="1">
      <c r="A7" s="77" t="s">
        <v>95</v>
      </c>
      <c r="B7" s="168" t="s">
        <v>96</v>
      </c>
      <c r="C7" s="168"/>
      <c r="D7" s="168"/>
      <c r="E7" s="77" t="s">
        <v>97</v>
      </c>
      <c r="F7" s="77" t="s">
        <v>98</v>
      </c>
      <c r="G7" s="77" t="s">
        <v>99</v>
      </c>
      <c r="H7" s="77" t="s">
        <v>100</v>
      </c>
      <c r="I7" s="168"/>
    </row>
    <row r="8" spans="1:11" ht="33.75" customHeight="1">
      <c r="A8" s="172" t="s">
        <v>39</v>
      </c>
      <c r="B8" s="172"/>
      <c r="C8" s="172"/>
      <c r="D8" s="172"/>
      <c r="E8" s="172"/>
      <c r="F8" s="172"/>
      <c r="G8" s="172"/>
      <c r="H8" s="172"/>
      <c r="I8" s="78">
        <f>-(I13+I18+I23+I28+I33+I38+I43+I48+I53+I58+I63)</f>
        <v>-15910.1</v>
      </c>
    </row>
    <row r="9" spans="1:11" ht="33.75" customHeight="1">
      <c r="A9" s="79" t="s">
        <v>101</v>
      </c>
      <c r="B9" s="79" t="s">
        <v>102</v>
      </c>
      <c r="C9" s="79" t="s">
        <v>103</v>
      </c>
      <c r="D9" s="169" t="s">
        <v>55</v>
      </c>
      <c r="E9" s="170"/>
      <c r="F9" s="170"/>
      <c r="G9" s="170"/>
      <c r="H9" s="171"/>
      <c r="I9" s="80">
        <f>I10</f>
        <v>-15910.1</v>
      </c>
      <c r="K9" s="81"/>
    </row>
    <row r="10" spans="1:11" s="74" customFormat="1" ht="39.75" customHeight="1">
      <c r="A10" s="173" t="s">
        <v>104</v>
      </c>
      <c r="B10" s="174"/>
      <c r="C10" s="174"/>
      <c r="D10" s="174"/>
      <c r="E10" s="174"/>
      <c r="F10" s="174"/>
      <c r="G10" s="174"/>
      <c r="H10" s="175"/>
      <c r="I10" s="82">
        <f>I11</f>
        <v>-15910.1</v>
      </c>
      <c r="K10" s="83"/>
    </row>
    <row r="11" spans="1:11" s="74" customFormat="1" ht="33.75" customHeight="1">
      <c r="A11" s="84"/>
      <c r="B11" s="176" t="s">
        <v>105</v>
      </c>
      <c r="C11" s="176"/>
      <c r="D11" s="176"/>
      <c r="E11" s="84"/>
      <c r="F11" s="84"/>
      <c r="G11" s="85"/>
      <c r="H11" s="84"/>
      <c r="I11" s="86">
        <f>I12</f>
        <v>-15910.1</v>
      </c>
      <c r="K11" s="83"/>
    </row>
    <row r="12" spans="1:11" s="74" customFormat="1" ht="33.75" customHeight="1">
      <c r="A12" s="87" t="s">
        <v>106</v>
      </c>
      <c r="B12" s="177" t="s">
        <v>107</v>
      </c>
      <c r="C12" s="177"/>
      <c r="D12" s="177"/>
      <c r="E12" s="87" t="s">
        <v>108</v>
      </c>
      <c r="F12" s="87" t="s">
        <v>109</v>
      </c>
      <c r="G12" s="87">
        <v>15910100</v>
      </c>
      <c r="H12" s="88">
        <v>-1</v>
      </c>
      <c r="I12" s="82">
        <f>H12*G12/1000</f>
        <v>-15910.1</v>
      </c>
      <c r="K12" s="83"/>
    </row>
    <row r="13" spans="1:11" ht="40.5" customHeight="1">
      <c r="A13" s="172" t="s">
        <v>70</v>
      </c>
      <c r="B13" s="172"/>
      <c r="C13" s="172"/>
      <c r="D13" s="172"/>
      <c r="E13" s="172"/>
      <c r="F13" s="172"/>
      <c r="G13" s="172"/>
      <c r="H13" s="172"/>
      <c r="I13" s="78">
        <f>SUM(I14)</f>
        <v>3540</v>
      </c>
    </row>
    <row r="14" spans="1:11" ht="40.5" customHeight="1">
      <c r="A14" s="79" t="s">
        <v>101</v>
      </c>
      <c r="B14" s="79" t="s">
        <v>102</v>
      </c>
      <c r="C14" s="79" t="s">
        <v>103</v>
      </c>
      <c r="D14" s="169" t="s">
        <v>55</v>
      </c>
      <c r="E14" s="170"/>
      <c r="F14" s="170"/>
      <c r="G14" s="170"/>
      <c r="H14" s="171"/>
      <c r="I14" s="80">
        <f>SUM(I15)</f>
        <v>3540</v>
      </c>
    </row>
    <row r="15" spans="1:11" ht="40.5" customHeight="1">
      <c r="A15" s="173" t="s">
        <v>110</v>
      </c>
      <c r="B15" s="174"/>
      <c r="C15" s="174"/>
      <c r="D15" s="174"/>
      <c r="E15" s="174"/>
      <c r="F15" s="174"/>
      <c r="G15" s="174"/>
      <c r="H15" s="175"/>
      <c r="I15" s="82">
        <f>I16</f>
        <v>3540</v>
      </c>
    </row>
    <row r="16" spans="1:11" ht="40.5" customHeight="1">
      <c r="A16" s="84"/>
      <c r="B16" s="176" t="s">
        <v>111</v>
      </c>
      <c r="C16" s="176"/>
      <c r="D16" s="176"/>
      <c r="E16" s="84"/>
      <c r="F16" s="84"/>
      <c r="G16" s="85"/>
      <c r="H16" s="84"/>
      <c r="I16" s="86">
        <f>I17</f>
        <v>3540</v>
      </c>
    </row>
    <row r="17" spans="1:11" ht="20.399999999999999">
      <c r="A17" s="87" t="s">
        <v>112</v>
      </c>
      <c r="B17" s="177" t="s">
        <v>113</v>
      </c>
      <c r="C17" s="177"/>
      <c r="D17" s="177"/>
      <c r="E17" s="87" t="s">
        <v>108</v>
      </c>
      <c r="F17" s="87" t="s">
        <v>114</v>
      </c>
      <c r="G17" s="87">
        <v>3540000</v>
      </c>
      <c r="H17" s="88">
        <v>1</v>
      </c>
      <c r="I17" s="82">
        <f>H17*G17/1000</f>
        <v>3540</v>
      </c>
      <c r="K17" s="91"/>
    </row>
    <row r="18" spans="1:11" ht="20.399999999999999">
      <c r="A18" s="172" t="s">
        <v>60</v>
      </c>
      <c r="B18" s="172"/>
      <c r="C18" s="172"/>
      <c r="D18" s="172"/>
      <c r="E18" s="172"/>
      <c r="F18" s="172"/>
      <c r="G18" s="172"/>
      <c r="H18" s="172"/>
      <c r="I18" s="78">
        <f>SUM(I19)</f>
        <v>1080</v>
      </c>
    </row>
    <row r="19" spans="1:11" ht="20.399999999999999">
      <c r="A19" s="79" t="s">
        <v>101</v>
      </c>
      <c r="B19" s="79" t="s">
        <v>102</v>
      </c>
      <c r="C19" s="79" t="s">
        <v>103</v>
      </c>
      <c r="D19" s="169" t="s">
        <v>55</v>
      </c>
      <c r="E19" s="170"/>
      <c r="F19" s="170"/>
      <c r="G19" s="170"/>
      <c r="H19" s="171"/>
      <c r="I19" s="80">
        <f>SUM(I20)</f>
        <v>1080</v>
      </c>
    </row>
    <row r="20" spans="1:11" ht="20.399999999999999">
      <c r="A20" s="173" t="s">
        <v>110</v>
      </c>
      <c r="B20" s="174"/>
      <c r="C20" s="174"/>
      <c r="D20" s="174"/>
      <c r="E20" s="174"/>
      <c r="F20" s="174"/>
      <c r="G20" s="174"/>
      <c r="H20" s="175"/>
      <c r="I20" s="82">
        <f>I21</f>
        <v>1080</v>
      </c>
    </row>
    <row r="21" spans="1:11" ht="20.399999999999999">
      <c r="A21" s="84"/>
      <c r="B21" s="176" t="s">
        <v>111</v>
      </c>
      <c r="C21" s="176"/>
      <c r="D21" s="176"/>
      <c r="E21" s="84"/>
      <c r="F21" s="84"/>
      <c r="G21" s="85"/>
      <c r="H21" s="84"/>
      <c r="I21" s="86">
        <f>I22</f>
        <v>1080</v>
      </c>
    </row>
    <row r="22" spans="1:11" ht="20.399999999999999">
      <c r="A22" s="87" t="s">
        <v>112</v>
      </c>
      <c r="B22" s="177" t="s">
        <v>113</v>
      </c>
      <c r="C22" s="177"/>
      <c r="D22" s="177"/>
      <c r="E22" s="87" t="s">
        <v>108</v>
      </c>
      <c r="F22" s="87" t="s">
        <v>114</v>
      </c>
      <c r="G22" s="87">
        <v>1080000</v>
      </c>
      <c r="H22" s="88">
        <v>1</v>
      </c>
      <c r="I22" s="82">
        <f>H22*G22/1000</f>
        <v>1080</v>
      </c>
    </row>
    <row r="23" spans="1:11" ht="20.399999999999999">
      <c r="A23" s="172" t="s">
        <v>68</v>
      </c>
      <c r="B23" s="172"/>
      <c r="C23" s="172"/>
      <c r="D23" s="172"/>
      <c r="E23" s="172"/>
      <c r="F23" s="172"/>
      <c r="G23" s="172"/>
      <c r="H23" s="172"/>
      <c r="I23" s="78">
        <f>SUM(I24)</f>
        <v>2400</v>
      </c>
    </row>
    <row r="24" spans="1:11" ht="20.399999999999999">
      <c r="A24" s="79" t="s">
        <v>101</v>
      </c>
      <c r="B24" s="79" t="s">
        <v>102</v>
      </c>
      <c r="C24" s="79" t="s">
        <v>103</v>
      </c>
      <c r="D24" s="169" t="s">
        <v>55</v>
      </c>
      <c r="E24" s="170"/>
      <c r="F24" s="170"/>
      <c r="G24" s="170"/>
      <c r="H24" s="171"/>
      <c r="I24" s="80">
        <f>SUM(I25)</f>
        <v>2400</v>
      </c>
    </row>
    <row r="25" spans="1:11" ht="20.399999999999999">
      <c r="A25" s="173" t="s">
        <v>110</v>
      </c>
      <c r="B25" s="174"/>
      <c r="C25" s="174"/>
      <c r="D25" s="174"/>
      <c r="E25" s="174"/>
      <c r="F25" s="174"/>
      <c r="G25" s="174"/>
      <c r="H25" s="175"/>
      <c r="I25" s="82">
        <f>I26</f>
        <v>2400</v>
      </c>
    </row>
    <row r="26" spans="1:11" ht="20.399999999999999">
      <c r="A26" s="84"/>
      <c r="B26" s="176" t="s">
        <v>111</v>
      </c>
      <c r="C26" s="176"/>
      <c r="D26" s="176"/>
      <c r="E26" s="84"/>
      <c r="F26" s="84"/>
      <c r="G26" s="85"/>
      <c r="H26" s="84"/>
      <c r="I26" s="86">
        <f>I27</f>
        <v>2400</v>
      </c>
    </row>
    <row r="27" spans="1:11" ht="20.399999999999999">
      <c r="A27" s="87" t="s">
        <v>112</v>
      </c>
      <c r="B27" s="177" t="s">
        <v>113</v>
      </c>
      <c r="C27" s="177"/>
      <c r="D27" s="177"/>
      <c r="E27" s="87" t="s">
        <v>108</v>
      </c>
      <c r="F27" s="87" t="s">
        <v>114</v>
      </c>
      <c r="G27" s="87">
        <v>2400000</v>
      </c>
      <c r="H27" s="88">
        <v>1</v>
      </c>
      <c r="I27" s="82">
        <f>H27*G27/1000</f>
        <v>2400</v>
      </c>
    </row>
    <row r="28" spans="1:11" ht="20.399999999999999">
      <c r="A28" s="172" t="s">
        <v>69</v>
      </c>
      <c r="B28" s="172"/>
      <c r="C28" s="172"/>
      <c r="D28" s="172"/>
      <c r="E28" s="172"/>
      <c r="F28" s="172"/>
      <c r="G28" s="172"/>
      <c r="H28" s="172"/>
      <c r="I28" s="78">
        <f>SUM(I29)</f>
        <v>540</v>
      </c>
    </row>
    <row r="29" spans="1:11" ht="20.399999999999999">
      <c r="A29" s="79" t="s">
        <v>101</v>
      </c>
      <c r="B29" s="79" t="s">
        <v>102</v>
      </c>
      <c r="C29" s="79" t="s">
        <v>103</v>
      </c>
      <c r="D29" s="169" t="s">
        <v>55</v>
      </c>
      <c r="E29" s="170"/>
      <c r="F29" s="170"/>
      <c r="G29" s="170"/>
      <c r="H29" s="171"/>
      <c r="I29" s="80">
        <f>SUM(I30)</f>
        <v>540</v>
      </c>
    </row>
    <row r="30" spans="1:11" ht="20.399999999999999">
      <c r="A30" s="173" t="s">
        <v>110</v>
      </c>
      <c r="B30" s="174"/>
      <c r="C30" s="174"/>
      <c r="D30" s="174"/>
      <c r="E30" s="174"/>
      <c r="F30" s="174"/>
      <c r="G30" s="174"/>
      <c r="H30" s="175"/>
      <c r="I30" s="82">
        <f>I31</f>
        <v>540</v>
      </c>
    </row>
    <row r="31" spans="1:11" ht="20.399999999999999">
      <c r="A31" s="84"/>
      <c r="B31" s="176" t="s">
        <v>111</v>
      </c>
      <c r="C31" s="176"/>
      <c r="D31" s="176"/>
      <c r="E31" s="84"/>
      <c r="F31" s="84"/>
      <c r="G31" s="85"/>
      <c r="H31" s="84"/>
      <c r="I31" s="86">
        <f>I32</f>
        <v>540</v>
      </c>
    </row>
    <row r="32" spans="1:11" ht="20.399999999999999">
      <c r="A32" s="87" t="s">
        <v>112</v>
      </c>
      <c r="B32" s="177" t="s">
        <v>113</v>
      </c>
      <c r="C32" s="177"/>
      <c r="D32" s="177"/>
      <c r="E32" s="87" t="s">
        <v>108</v>
      </c>
      <c r="F32" s="87" t="s">
        <v>114</v>
      </c>
      <c r="G32" s="87">
        <v>540000</v>
      </c>
      <c r="H32" s="88">
        <v>1</v>
      </c>
      <c r="I32" s="82">
        <f>H32*G32/1000</f>
        <v>540</v>
      </c>
    </row>
    <row r="33" spans="1:9" ht="20.399999999999999">
      <c r="A33" s="172" t="s">
        <v>61</v>
      </c>
      <c r="B33" s="172"/>
      <c r="C33" s="172"/>
      <c r="D33" s="172"/>
      <c r="E33" s="172"/>
      <c r="F33" s="172"/>
      <c r="G33" s="172"/>
      <c r="H33" s="172"/>
      <c r="I33" s="78">
        <f>SUM(I34)</f>
        <v>776</v>
      </c>
    </row>
    <row r="34" spans="1:9" ht="20.399999999999999">
      <c r="A34" s="79" t="s">
        <v>101</v>
      </c>
      <c r="B34" s="79" t="s">
        <v>102</v>
      </c>
      <c r="C34" s="79" t="s">
        <v>103</v>
      </c>
      <c r="D34" s="169" t="s">
        <v>55</v>
      </c>
      <c r="E34" s="170"/>
      <c r="F34" s="170"/>
      <c r="G34" s="170"/>
      <c r="H34" s="171"/>
      <c r="I34" s="80">
        <f>SUM(I35)</f>
        <v>776</v>
      </c>
    </row>
    <row r="35" spans="1:9" ht="20.399999999999999">
      <c r="A35" s="173" t="s">
        <v>110</v>
      </c>
      <c r="B35" s="174"/>
      <c r="C35" s="174"/>
      <c r="D35" s="174"/>
      <c r="E35" s="174"/>
      <c r="F35" s="174"/>
      <c r="G35" s="174"/>
      <c r="H35" s="175"/>
      <c r="I35" s="82">
        <f>I36</f>
        <v>776</v>
      </c>
    </row>
    <row r="36" spans="1:9" ht="20.399999999999999">
      <c r="A36" s="84"/>
      <c r="B36" s="176" t="s">
        <v>111</v>
      </c>
      <c r="C36" s="176"/>
      <c r="D36" s="176"/>
      <c r="E36" s="84"/>
      <c r="F36" s="84"/>
      <c r="G36" s="85"/>
      <c r="H36" s="84"/>
      <c r="I36" s="86">
        <f>I37</f>
        <v>776</v>
      </c>
    </row>
    <row r="37" spans="1:9" ht="20.399999999999999">
      <c r="A37" s="87" t="s">
        <v>112</v>
      </c>
      <c r="B37" s="177" t="s">
        <v>113</v>
      </c>
      <c r="C37" s="177"/>
      <c r="D37" s="177"/>
      <c r="E37" s="87" t="s">
        <v>108</v>
      </c>
      <c r="F37" s="87" t="s">
        <v>114</v>
      </c>
      <c r="G37" s="87">
        <v>776000</v>
      </c>
      <c r="H37" s="88">
        <v>1</v>
      </c>
      <c r="I37" s="82">
        <f>H37*G37/1000</f>
        <v>776</v>
      </c>
    </row>
    <row r="38" spans="1:9" ht="20.399999999999999">
      <c r="A38" s="172" t="s">
        <v>62</v>
      </c>
      <c r="B38" s="172"/>
      <c r="C38" s="172"/>
      <c r="D38" s="172"/>
      <c r="E38" s="172"/>
      <c r="F38" s="172"/>
      <c r="G38" s="172"/>
      <c r="H38" s="172"/>
      <c r="I38" s="78">
        <f>SUM(I39)</f>
        <v>993</v>
      </c>
    </row>
    <row r="39" spans="1:9" ht="20.399999999999999">
      <c r="A39" s="79" t="s">
        <v>101</v>
      </c>
      <c r="B39" s="79" t="s">
        <v>102</v>
      </c>
      <c r="C39" s="79" t="s">
        <v>103</v>
      </c>
      <c r="D39" s="169" t="s">
        <v>55</v>
      </c>
      <c r="E39" s="170"/>
      <c r="F39" s="170"/>
      <c r="G39" s="170"/>
      <c r="H39" s="171"/>
      <c r="I39" s="80">
        <f>SUM(I40)</f>
        <v>993</v>
      </c>
    </row>
    <row r="40" spans="1:9" ht="20.399999999999999">
      <c r="A40" s="173" t="s">
        <v>110</v>
      </c>
      <c r="B40" s="174"/>
      <c r="C40" s="174"/>
      <c r="D40" s="174"/>
      <c r="E40" s="174"/>
      <c r="F40" s="174"/>
      <c r="G40" s="174"/>
      <c r="H40" s="175"/>
      <c r="I40" s="82">
        <f>I41</f>
        <v>993</v>
      </c>
    </row>
    <row r="41" spans="1:9" ht="20.399999999999999">
      <c r="A41" s="84"/>
      <c r="B41" s="176" t="s">
        <v>111</v>
      </c>
      <c r="C41" s="176"/>
      <c r="D41" s="176"/>
      <c r="E41" s="84"/>
      <c r="F41" s="84"/>
      <c r="G41" s="85"/>
      <c r="H41" s="84"/>
      <c r="I41" s="86">
        <f>I42</f>
        <v>993</v>
      </c>
    </row>
    <row r="42" spans="1:9" ht="20.399999999999999">
      <c r="A42" s="87" t="s">
        <v>112</v>
      </c>
      <c r="B42" s="177" t="s">
        <v>113</v>
      </c>
      <c r="C42" s="177"/>
      <c r="D42" s="177"/>
      <c r="E42" s="87" t="s">
        <v>108</v>
      </c>
      <c r="F42" s="87" t="s">
        <v>114</v>
      </c>
      <c r="G42" s="87">
        <v>993000</v>
      </c>
      <c r="H42" s="88">
        <v>1</v>
      </c>
      <c r="I42" s="82">
        <f>H42*G42/1000</f>
        <v>993</v>
      </c>
    </row>
    <row r="43" spans="1:9" ht="20.399999999999999">
      <c r="A43" s="172" t="s">
        <v>63</v>
      </c>
      <c r="B43" s="172"/>
      <c r="C43" s="172"/>
      <c r="D43" s="172"/>
      <c r="E43" s="172"/>
      <c r="F43" s="172"/>
      <c r="G43" s="172"/>
      <c r="H43" s="172"/>
      <c r="I43" s="78">
        <f>SUM(I44)</f>
        <v>280</v>
      </c>
    </row>
    <row r="44" spans="1:9" ht="20.399999999999999">
      <c r="A44" s="79" t="s">
        <v>101</v>
      </c>
      <c r="B44" s="79" t="s">
        <v>102</v>
      </c>
      <c r="C44" s="79" t="s">
        <v>103</v>
      </c>
      <c r="D44" s="169" t="s">
        <v>55</v>
      </c>
      <c r="E44" s="170"/>
      <c r="F44" s="170"/>
      <c r="G44" s="170"/>
      <c r="H44" s="171"/>
      <c r="I44" s="80">
        <f>SUM(I45)</f>
        <v>280</v>
      </c>
    </row>
    <row r="45" spans="1:9" ht="20.399999999999999">
      <c r="A45" s="173" t="s">
        <v>110</v>
      </c>
      <c r="B45" s="174"/>
      <c r="C45" s="174"/>
      <c r="D45" s="174"/>
      <c r="E45" s="174"/>
      <c r="F45" s="174"/>
      <c r="G45" s="174"/>
      <c r="H45" s="175"/>
      <c r="I45" s="82">
        <f>I46</f>
        <v>280</v>
      </c>
    </row>
    <row r="46" spans="1:9" ht="20.399999999999999">
      <c r="A46" s="84"/>
      <c r="B46" s="176" t="s">
        <v>111</v>
      </c>
      <c r="C46" s="176"/>
      <c r="D46" s="176"/>
      <c r="E46" s="84"/>
      <c r="F46" s="84"/>
      <c r="G46" s="85"/>
      <c r="H46" s="84"/>
      <c r="I46" s="86">
        <f>I47</f>
        <v>280</v>
      </c>
    </row>
    <row r="47" spans="1:9" ht="20.399999999999999">
      <c r="A47" s="87" t="s">
        <v>112</v>
      </c>
      <c r="B47" s="177" t="s">
        <v>113</v>
      </c>
      <c r="C47" s="177"/>
      <c r="D47" s="177"/>
      <c r="E47" s="87" t="s">
        <v>108</v>
      </c>
      <c r="F47" s="87" t="s">
        <v>114</v>
      </c>
      <c r="G47" s="87">
        <v>280000</v>
      </c>
      <c r="H47" s="88">
        <v>1</v>
      </c>
      <c r="I47" s="82">
        <f>H47*G47/1000</f>
        <v>280</v>
      </c>
    </row>
    <row r="48" spans="1:9" ht="20.399999999999999">
      <c r="A48" s="172" t="s">
        <v>64</v>
      </c>
      <c r="B48" s="172"/>
      <c r="C48" s="172"/>
      <c r="D48" s="172"/>
      <c r="E48" s="172"/>
      <c r="F48" s="172"/>
      <c r="G48" s="172"/>
      <c r="H48" s="172"/>
      <c r="I48" s="78">
        <f>SUM(I49)</f>
        <v>2365</v>
      </c>
    </row>
    <row r="49" spans="1:9" ht="20.399999999999999">
      <c r="A49" s="79" t="s">
        <v>101</v>
      </c>
      <c r="B49" s="79" t="s">
        <v>102</v>
      </c>
      <c r="C49" s="79" t="s">
        <v>103</v>
      </c>
      <c r="D49" s="169" t="s">
        <v>55</v>
      </c>
      <c r="E49" s="170"/>
      <c r="F49" s="170"/>
      <c r="G49" s="170"/>
      <c r="H49" s="171"/>
      <c r="I49" s="80">
        <f>SUM(I50)</f>
        <v>2365</v>
      </c>
    </row>
    <row r="50" spans="1:9" ht="20.399999999999999">
      <c r="A50" s="173" t="s">
        <v>110</v>
      </c>
      <c r="B50" s="174"/>
      <c r="C50" s="174"/>
      <c r="D50" s="174"/>
      <c r="E50" s="174"/>
      <c r="F50" s="174"/>
      <c r="G50" s="174"/>
      <c r="H50" s="175"/>
      <c r="I50" s="82">
        <f>I51</f>
        <v>2365</v>
      </c>
    </row>
    <row r="51" spans="1:9" ht="20.399999999999999">
      <c r="A51" s="84"/>
      <c r="B51" s="176" t="s">
        <v>111</v>
      </c>
      <c r="C51" s="176"/>
      <c r="D51" s="176"/>
      <c r="E51" s="84"/>
      <c r="F51" s="84"/>
      <c r="G51" s="85"/>
      <c r="H51" s="84"/>
      <c r="I51" s="86">
        <f>I52</f>
        <v>2365</v>
      </c>
    </row>
    <row r="52" spans="1:9" ht="20.399999999999999">
      <c r="A52" s="87" t="s">
        <v>112</v>
      </c>
      <c r="B52" s="177" t="s">
        <v>113</v>
      </c>
      <c r="C52" s="177"/>
      <c r="D52" s="177"/>
      <c r="E52" s="87" t="s">
        <v>108</v>
      </c>
      <c r="F52" s="87" t="s">
        <v>114</v>
      </c>
      <c r="G52" s="87">
        <v>2365000</v>
      </c>
      <c r="H52" s="88">
        <v>1</v>
      </c>
      <c r="I52" s="82">
        <f>H52*G52/1000</f>
        <v>2365</v>
      </c>
    </row>
    <row r="53" spans="1:9" ht="20.399999999999999">
      <c r="A53" s="172" t="s">
        <v>65</v>
      </c>
      <c r="B53" s="172"/>
      <c r="C53" s="172"/>
      <c r="D53" s="172"/>
      <c r="E53" s="172"/>
      <c r="F53" s="172"/>
      <c r="G53" s="172"/>
      <c r="H53" s="172"/>
      <c r="I53" s="78">
        <f>SUM(I54)</f>
        <v>2200.1999999999998</v>
      </c>
    </row>
    <row r="54" spans="1:9" ht="20.399999999999999">
      <c r="A54" s="79" t="s">
        <v>101</v>
      </c>
      <c r="B54" s="79" t="s">
        <v>102</v>
      </c>
      <c r="C54" s="79" t="s">
        <v>103</v>
      </c>
      <c r="D54" s="169" t="s">
        <v>55</v>
      </c>
      <c r="E54" s="170"/>
      <c r="F54" s="170"/>
      <c r="G54" s="170"/>
      <c r="H54" s="171"/>
      <c r="I54" s="80">
        <f>SUM(I55)</f>
        <v>2200.1999999999998</v>
      </c>
    </row>
    <row r="55" spans="1:9" ht="20.399999999999999">
      <c r="A55" s="173" t="s">
        <v>110</v>
      </c>
      <c r="B55" s="174"/>
      <c r="C55" s="174"/>
      <c r="D55" s="174"/>
      <c r="E55" s="174"/>
      <c r="F55" s="174"/>
      <c r="G55" s="174"/>
      <c r="H55" s="175"/>
      <c r="I55" s="82">
        <f>I56</f>
        <v>2200.1999999999998</v>
      </c>
    </row>
    <row r="56" spans="1:9" ht="20.399999999999999">
      <c r="A56" s="84"/>
      <c r="B56" s="176" t="s">
        <v>111</v>
      </c>
      <c r="C56" s="176"/>
      <c r="D56" s="176"/>
      <c r="E56" s="84"/>
      <c r="F56" s="84"/>
      <c r="G56" s="85"/>
      <c r="H56" s="84"/>
      <c r="I56" s="86">
        <f>I57</f>
        <v>2200.1999999999998</v>
      </c>
    </row>
    <row r="57" spans="1:9" ht="20.399999999999999">
      <c r="A57" s="87" t="s">
        <v>112</v>
      </c>
      <c r="B57" s="177" t="s">
        <v>113</v>
      </c>
      <c r="C57" s="177"/>
      <c r="D57" s="177"/>
      <c r="E57" s="87" t="s">
        <v>108</v>
      </c>
      <c r="F57" s="87" t="s">
        <v>114</v>
      </c>
      <c r="G57" s="87">
        <v>2200200</v>
      </c>
      <c r="H57" s="88">
        <v>1</v>
      </c>
      <c r="I57" s="82">
        <f>H57*G57/1000</f>
        <v>2200.1999999999998</v>
      </c>
    </row>
    <row r="58" spans="1:9" ht="20.399999999999999">
      <c r="A58" s="172" t="s">
        <v>66</v>
      </c>
      <c r="B58" s="172"/>
      <c r="C58" s="172"/>
      <c r="D58" s="172"/>
      <c r="E58" s="172"/>
      <c r="F58" s="172"/>
      <c r="G58" s="172"/>
      <c r="H58" s="172"/>
      <c r="I58" s="78">
        <f>SUM(I59)</f>
        <v>845.9</v>
      </c>
    </row>
    <row r="59" spans="1:9" ht="20.399999999999999">
      <c r="A59" s="79" t="s">
        <v>101</v>
      </c>
      <c r="B59" s="79" t="s">
        <v>102</v>
      </c>
      <c r="C59" s="79" t="s">
        <v>103</v>
      </c>
      <c r="D59" s="169" t="s">
        <v>55</v>
      </c>
      <c r="E59" s="170"/>
      <c r="F59" s="170"/>
      <c r="G59" s="170"/>
      <c r="H59" s="171"/>
      <c r="I59" s="80">
        <f>SUM(I60)</f>
        <v>845.9</v>
      </c>
    </row>
    <row r="60" spans="1:9" ht="20.399999999999999">
      <c r="A60" s="173" t="s">
        <v>110</v>
      </c>
      <c r="B60" s="174"/>
      <c r="C60" s="174"/>
      <c r="D60" s="174"/>
      <c r="E60" s="174"/>
      <c r="F60" s="174"/>
      <c r="G60" s="174"/>
      <c r="H60" s="175"/>
      <c r="I60" s="82">
        <f>I61</f>
        <v>845.9</v>
      </c>
    </row>
    <row r="61" spans="1:9" ht="20.399999999999999">
      <c r="A61" s="84"/>
      <c r="B61" s="176" t="s">
        <v>111</v>
      </c>
      <c r="C61" s="176"/>
      <c r="D61" s="176"/>
      <c r="E61" s="84"/>
      <c r="F61" s="84"/>
      <c r="G61" s="85"/>
      <c r="H61" s="84"/>
      <c r="I61" s="86">
        <f>I62</f>
        <v>845.9</v>
      </c>
    </row>
    <row r="62" spans="1:9" ht="20.399999999999999">
      <c r="A62" s="87" t="s">
        <v>112</v>
      </c>
      <c r="B62" s="177" t="s">
        <v>113</v>
      </c>
      <c r="C62" s="177"/>
      <c r="D62" s="177"/>
      <c r="E62" s="87" t="s">
        <v>108</v>
      </c>
      <c r="F62" s="87" t="s">
        <v>114</v>
      </c>
      <c r="G62" s="87">
        <v>845900</v>
      </c>
      <c r="H62" s="88">
        <v>1</v>
      </c>
      <c r="I62" s="82">
        <f>H62*G62/1000</f>
        <v>845.9</v>
      </c>
    </row>
    <row r="63" spans="1:9" ht="20.399999999999999">
      <c r="A63" s="172" t="s">
        <v>67</v>
      </c>
      <c r="B63" s="172"/>
      <c r="C63" s="172"/>
      <c r="D63" s="172"/>
      <c r="E63" s="172"/>
      <c r="F63" s="172"/>
      <c r="G63" s="172"/>
      <c r="H63" s="172"/>
      <c r="I63" s="78">
        <f>SUM(I64)</f>
        <v>890</v>
      </c>
    </row>
    <row r="64" spans="1:9" ht="20.399999999999999">
      <c r="A64" s="79" t="s">
        <v>101</v>
      </c>
      <c r="B64" s="79" t="s">
        <v>102</v>
      </c>
      <c r="C64" s="79" t="s">
        <v>103</v>
      </c>
      <c r="D64" s="169" t="s">
        <v>55</v>
      </c>
      <c r="E64" s="170"/>
      <c r="F64" s="170"/>
      <c r="G64" s="170"/>
      <c r="H64" s="171"/>
      <c r="I64" s="80">
        <f>SUM(I65)</f>
        <v>890</v>
      </c>
    </row>
    <row r="65" spans="1:9" ht="20.399999999999999">
      <c r="A65" s="173" t="s">
        <v>110</v>
      </c>
      <c r="B65" s="174"/>
      <c r="C65" s="174"/>
      <c r="D65" s="174"/>
      <c r="E65" s="174"/>
      <c r="F65" s="174"/>
      <c r="G65" s="174"/>
      <c r="H65" s="175"/>
      <c r="I65" s="82">
        <f>I66</f>
        <v>890</v>
      </c>
    </row>
    <row r="66" spans="1:9" ht="20.399999999999999">
      <c r="A66" s="84"/>
      <c r="B66" s="176" t="s">
        <v>111</v>
      </c>
      <c r="C66" s="176"/>
      <c r="D66" s="176"/>
      <c r="E66" s="84"/>
      <c r="F66" s="84"/>
      <c r="G66" s="85"/>
      <c r="H66" s="84"/>
      <c r="I66" s="86">
        <f>I67</f>
        <v>890</v>
      </c>
    </row>
    <row r="67" spans="1:9" ht="20.399999999999999">
      <c r="A67" s="87" t="s">
        <v>112</v>
      </c>
      <c r="B67" s="177" t="s">
        <v>113</v>
      </c>
      <c r="C67" s="177"/>
      <c r="D67" s="177"/>
      <c r="E67" s="87" t="s">
        <v>108</v>
      </c>
      <c r="F67" s="87" t="s">
        <v>114</v>
      </c>
      <c r="G67" s="87">
        <v>890000</v>
      </c>
      <c r="H67" s="88">
        <v>1</v>
      </c>
      <c r="I67" s="82">
        <f>H67*G67/1000</f>
        <v>890</v>
      </c>
    </row>
  </sheetData>
  <mergeCells count="67">
    <mergeCell ref="B67:D67"/>
    <mergeCell ref="B56:D56"/>
    <mergeCell ref="B57:D57"/>
    <mergeCell ref="A58:H58"/>
    <mergeCell ref="D59:H59"/>
    <mergeCell ref="A60:H60"/>
    <mergeCell ref="B61:D61"/>
    <mergeCell ref="B62:D62"/>
    <mergeCell ref="A63:H63"/>
    <mergeCell ref="D64:H64"/>
    <mergeCell ref="A65:H65"/>
    <mergeCell ref="B66:D66"/>
    <mergeCell ref="A55:H55"/>
    <mergeCell ref="D44:H44"/>
    <mergeCell ref="A45:H45"/>
    <mergeCell ref="B46:D46"/>
    <mergeCell ref="B47:D47"/>
    <mergeCell ref="A48:H48"/>
    <mergeCell ref="D49:H49"/>
    <mergeCell ref="A50:H50"/>
    <mergeCell ref="B51:D51"/>
    <mergeCell ref="B52:D52"/>
    <mergeCell ref="A53:H53"/>
    <mergeCell ref="D54:H54"/>
    <mergeCell ref="A43:H43"/>
    <mergeCell ref="B32:D32"/>
    <mergeCell ref="A33:H33"/>
    <mergeCell ref="D34:H34"/>
    <mergeCell ref="A35:H35"/>
    <mergeCell ref="B36:D36"/>
    <mergeCell ref="B37:D37"/>
    <mergeCell ref="A38:H38"/>
    <mergeCell ref="D39:H39"/>
    <mergeCell ref="A40:H40"/>
    <mergeCell ref="B41:D41"/>
    <mergeCell ref="B42:D42"/>
    <mergeCell ref="B31:D31"/>
    <mergeCell ref="A20:H20"/>
    <mergeCell ref="B21:D21"/>
    <mergeCell ref="B22:D22"/>
    <mergeCell ref="A23:H23"/>
    <mergeCell ref="D24:H24"/>
    <mergeCell ref="A25:H25"/>
    <mergeCell ref="B26:D26"/>
    <mergeCell ref="B27:D27"/>
    <mergeCell ref="A28:H28"/>
    <mergeCell ref="D29:H29"/>
    <mergeCell ref="A30:H30"/>
    <mergeCell ref="D19:H19"/>
    <mergeCell ref="A8:H8"/>
    <mergeCell ref="D9:H9"/>
    <mergeCell ref="A10:H10"/>
    <mergeCell ref="B11:D11"/>
    <mergeCell ref="B12:D12"/>
    <mergeCell ref="A13:H13"/>
    <mergeCell ref="D14:H14"/>
    <mergeCell ref="A15:H15"/>
    <mergeCell ref="B16:D16"/>
    <mergeCell ref="B17:D17"/>
    <mergeCell ref="A18:H18"/>
    <mergeCell ref="H1:I1"/>
    <mergeCell ref="G2:I2"/>
    <mergeCell ref="G3:I3"/>
    <mergeCell ref="A4:I4"/>
    <mergeCell ref="A6:H6"/>
    <mergeCell ref="I6:I7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havelvac1</vt:lpstr>
      <vt:lpstr>havelvac 2</vt:lpstr>
      <vt:lpstr>havelvac 3</vt:lpstr>
      <vt:lpstr>havelvac 4</vt:lpstr>
      <vt:lpstr>havelvac 5</vt:lpstr>
      <vt:lpstr>havelvac 6</vt:lpstr>
      <vt:lpstr>havelvac 7</vt:lpstr>
      <vt:lpstr>'havelvac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https://mul2.gov.am/tasks/86711/oneclick/havelvac1.xlsx?token=13a274fa5dea758bb9457f858b6a3c85</cp:keywords>
</cp:coreProperties>
</file>