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2"/>
  </bookViews>
  <sheets>
    <sheet name="ավտոմեքենա" sheetId="4" r:id="rId1"/>
    <sheet name="Հաստիքացուցակ1" sheetId="6" r:id="rId2"/>
    <sheet name="Հաշվարկ ամփոփ" sheetId="1" r:id="rId3"/>
  </sheets>
  <definedNames>
    <definedName name="_xlnm.Print_Area" localSheetId="0">ավտոմեքենա!$A$1:$H$25</definedName>
  </definedNames>
  <calcPr calcId="125725"/>
</workbook>
</file>

<file path=xl/calcChain.xml><?xml version="1.0" encoding="utf-8"?>
<calcChain xmlns="http://schemas.openxmlformats.org/spreadsheetml/2006/main">
  <c r="F5" i="1"/>
  <c r="E5"/>
  <c r="E46" i="6" l="1"/>
  <c r="H45"/>
  <c r="G45"/>
  <c r="H44"/>
  <c r="G44"/>
  <c r="H43"/>
  <c r="G43"/>
  <c r="H42"/>
  <c r="G42"/>
  <c r="H41"/>
  <c r="G41"/>
  <c r="H40"/>
  <c r="G40"/>
  <c r="H39"/>
  <c r="G39"/>
  <c r="H38"/>
  <c r="G38"/>
  <c r="H37"/>
  <c r="G37"/>
  <c r="H36"/>
  <c r="G36"/>
  <c r="H35"/>
  <c r="G35"/>
  <c r="H34"/>
  <c r="G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  <c r="H7"/>
  <c r="H46" s="1"/>
  <c r="H47" s="1"/>
  <c r="G7"/>
  <c r="G46" s="1"/>
  <c r="H6"/>
  <c r="G6"/>
  <c r="E10" i="1" l="1"/>
  <c r="G12"/>
  <c r="F10"/>
  <c r="F7"/>
  <c r="G10"/>
  <c r="G7"/>
  <c r="G6"/>
  <c r="F14" i="4"/>
  <c r="G14" s="1"/>
  <c r="F25"/>
  <c r="G25" s="1"/>
  <c r="F24"/>
  <c r="G24" s="1"/>
  <c r="F23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E6" i="1" l="1"/>
  <c r="E12" s="1"/>
  <c r="F6"/>
  <c r="F12" s="1"/>
</calcChain>
</file>

<file path=xl/sharedStrings.xml><?xml version="1.0" encoding="utf-8"?>
<sst xmlns="http://schemas.openxmlformats.org/spreadsheetml/2006/main" count="168" uniqueCount="110">
  <si>
    <t>Արտակարգ իրավիճակների նախարարություն</t>
  </si>
  <si>
    <t xml:space="preserve">Հայտատուի  անվանումը </t>
  </si>
  <si>
    <t>Տ Ե Ղ Ե Կ Ա Ն Ք</t>
  </si>
  <si>
    <t xml:space="preserve">ՀՀ պետական մարմինների ծառայողական ավտոմեքենաների վերաբերյալ   </t>
  </si>
  <si>
    <t xml:space="preserve">Ընդամենը ծառայողական ավտոմեքենաների  սահմանաքանակը` _________   </t>
  </si>
  <si>
    <t>համաձայն ՀՀ կառավարության 2005 թվականի փետրվարի 17-ի N 194-Ն որոշմամբ հաստատված կարգի</t>
  </si>
  <si>
    <t>Առկա մեքենաներ</t>
  </si>
  <si>
    <t>հ/հ</t>
  </si>
  <si>
    <t>Ավտոմեքենայի  մակնիշը</t>
  </si>
  <si>
    <t>Թողարկման տարեթիվը</t>
  </si>
  <si>
    <t>Ձեռքբերման արժեքը   /հազ.դրամ/</t>
  </si>
  <si>
    <t>Մաշվածությունը (տարեկան 12%)</t>
  </si>
  <si>
    <t>Հաշվեկշռային (մնացոր դային)  արժեքը /հազ.դրամ/</t>
  </si>
  <si>
    <r>
      <t xml:space="preserve">Ում է սպասարկում /նշել զբաղեցրած պաշտոնը/ </t>
    </r>
    <r>
      <rPr>
        <b/>
        <i/>
        <sz val="10"/>
        <color indexed="10"/>
        <rFont val="GHEA Grapalat"/>
        <family val="3"/>
      </rPr>
      <t>ենթակա է պարտադիր լրացման</t>
    </r>
  </si>
  <si>
    <t>Առկա մեքենաների թիվը` ընդամենը -____</t>
  </si>
  <si>
    <t>x</t>
  </si>
  <si>
    <t xml:space="preserve">Այդ թվում` </t>
  </si>
  <si>
    <t>Աուդի Ա-6</t>
  </si>
  <si>
    <t>040VV01</t>
  </si>
  <si>
    <t>օպերատիվ</t>
  </si>
  <si>
    <t>Պեժո Պարս</t>
  </si>
  <si>
    <t>025VV01</t>
  </si>
  <si>
    <t>Ֆոլկսվագեն տուարե</t>
  </si>
  <si>
    <t>Ֆոլկսվագեն պասսատ</t>
  </si>
  <si>
    <t>Ֆոլկսվագեն ջետ</t>
  </si>
  <si>
    <t>ՎԱԶ-21074</t>
  </si>
  <si>
    <t>191VV01</t>
  </si>
  <si>
    <t>182VV01</t>
  </si>
  <si>
    <t>186VV01</t>
  </si>
  <si>
    <t>189VV01</t>
  </si>
  <si>
    <t>ՎԱԶ-21214</t>
  </si>
  <si>
    <t>185VV01</t>
  </si>
  <si>
    <t>187VV01</t>
  </si>
  <si>
    <t>188VV01</t>
  </si>
  <si>
    <t>Անուն, Ազգանուն</t>
  </si>
  <si>
    <t>Պաշտոնի անվանումը</t>
  </si>
  <si>
    <t>Պաշտոնի    կոդը</t>
  </si>
  <si>
    <t>Հաստիքային միավորների թիվը</t>
  </si>
  <si>
    <t>Ընդամենը ըստ ստորաբաժանման</t>
  </si>
  <si>
    <t>Վարչության պետ</t>
  </si>
  <si>
    <t>Վարչության պետի տեղակալ</t>
  </si>
  <si>
    <t>21-2.2-18</t>
  </si>
  <si>
    <r>
      <t>Հրդեհային և տեխնիկական անվտանգության հետաքննության վարչություն</t>
    </r>
    <r>
      <rPr>
        <b/>
        <i/>
        <sz val="14"/>
        <color indexed="10"/>
        <rFont val="GHEA Grapalat"/>
        <family val="3"/>
      </rPr>
      <t>*</t>
    </r>
  </si>
  <si>
    <t>Մկրտչյան Աշոտ</t>
  </si>
  <si>
    <t>21-2.2-71</t>
  </si>
  <si>
    <t>Գլխավոր մասնագետ- հետաքննիչ</t>
  </si>
  <si>
    <t>21-2.3-162</t>
  </si>
  <si>
    <t>21-2.3-163</t>
  </si>
  <si>
    <t>21-2.3-164</t>
  </si>
  <si>
    <t>21-2.3-165</t>
  </si>
  <si>
    <t>21-2.3-166</t>
  </si>
  <si>
    <t>21-2.3-167</t>
  </si>
  <si>
    <t>21-2.3-168</t>
  </si>
  <si>
    <t>21-2.3-169</t>
  </si>
  <si>
    <t>21-2.3-170</t>
  </si>
  <si>
    <t>21-2.3-171</t>
  </si>
  <si>
    <t>21-2.3-172</t>
  </si>
  <si>
    <t>21-2.3-173</t>
  </si>
  <si>
    <t>21-2.3-174</t>
  </si>
  <si>
    <t>21-2.3-175</t>
  </si>
  <si>
    <t>21-2.3-176</t>
  </si>
  <si>
    <t>21-2.3-177</t>
  </si>
  <si>
    <t>21-2.3-178</t>
  </si>
  <si>
    <t>21-2.3-179</t>
  </si>
  <si>
    <t>21-2.3-180</t>
  </si>
  <si>
    <t>21-2.3-181</t>
  </si>
  <si>
    <t>21-2.3-182</t>
  </si>
  <si>
    <t>21-2.3-183</t>
  </si>
  <si>
    <t>21-2.3-184</t>
  </si>
  <si>
    <t>21-2.3-185</t>
  </si>
  <si>
    <t>21-2.3-186</t>
  </si>
  <si>
    <t>21-2.3-187</t>
  </si>
  <si>
    <t>21-2.3-188</t>
  </si>
  <si>
    <t>Առաջատար մասնագետ-հետաքննիչ</t>
  </si>
  <si>
    <t>21-3.2-60</t>
  </si>
  <si>
    <t>21-3.2-61</t>
  </si>
  <si>
    <t>21-3.2-62</t>
  </si>
  <si>
    <t>21-3.2-63</t>
  </si>
  <si>
    <t>21-3.2-64</t>
  </si>
  <si>
    <t>21-3.2-65</t>
  </si>
  <si>
    <t>21-3.2-66</t>
  </si>
  <si>
    <t>21-3.2-67</t>
  </si>
  <si>
    <t>21-3.2-68</t>
  </si>
  <si>
    <t>21-3.2-69</t>
  </si>
  <si>
    <t>21-3.2-70</t>
  </si>
  <si>
    <t xml:space="preserve">2019թ. 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</si>
  <si>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</si>
  <si>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</si>
  <si>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>Ավտոմեքենաների ընթացիկ նորոգում և պահպանում</t>
  </si>
  <si>
    <t>Պարտադիր վճարներ ա/թ</t>
  </si>
  <si>
    <t>ավտոմեքենաների տեխզննություն և բնապահպանական վճար</t>
  </si>
  <si>
    <t>Մեքենաների և սարքավորումների ընթացիկ նորոգում և պահպանում ա/թ</t>
  </si>
  <si>
    <t>Ընդամենը</t>
  </si>
  <si>
    <t>Տարի</t>
  </si>
  <si>
    <t>Բյուջետային ծախսերի տնտ. դասակարգման հոդվածի անվանումը</t>
  </si>
  <si>
    <t xml:space="preserve"> Ծրագիր</t>
  </si>
  <si>
    <t xml:space="preserve"> Միջոցառում</t>
  </si>
  <si>
    <t>կոդը</t>
  </si>
  <si>
    <t>Առաջին կիսամյակ</t>
  </si>
  <si>
    <t>ինը ամիս</t>
  </si>
  <si>
    <t xml:space="preserve">Ընդամենը տարեկան </t>
  </si>
  <si>
    <t>ԱԻՆ Հրդեհային և տեխնիկական անվտանգության հետաքննության վարչության պահպանման ծախսերի</t>
  </si>
  <si>
    <t>Հաշվարկ</t>
  </si>
  <si>
    <r>
      <t>Տրանսպորտային նյութեր</t>
    </r>
    <r>
      <rPr>
        <b/>
        <sz val="12"/>
        <color rgb="FFFF0000"/>
        <rFont val="GHEA Grapalat"/>
        <family val="3"/>
      </rPr>
      <t>*</t>
    </r>
  </si>
  <si>
    <r>
      <t>*</t>
    </r>
    <r>
      <rPr>
        <sz val="12"/>
        <rFont val="GHEA Grapalat"/>
        <family val="3"/>
      </rPr>
      <t xml:space="preserve">Տրանսպորտային նյութերի հաշվարկը կատարված է հաշվի առնելով  մեկ մեքենայի տարեկան պահպանման ծախսը 1200,0հազ դրամ,  յոթ ամսվա համար՝ հունիս ամսից կազմում է 700,0հազար դրամ, ընդամենը տարեկան կկազմի   12x700,0=8400,0 հազար դրամ: </t>
    </r>
  </si>
  <si>
    <t>ԱԻՆ Հրդեհային և տեխնիկական անվտանգության հետաքննության վարչության աշխատավարձի հաշվարկ</t>
  </si>
  <si>
    <t xml:space="preserve">Գործակից </t>
  </si>
  <si>
    <t xml:space="preserve">Ընդամենը ամսական աշխատավարձ  </t>
  </si>
  <si>
    <r>
      <t xml:space="preserve">* </t>
    </r>
    <r>
      <rPr>
        <sz val="12"/>
        <color indexed="10"/>
        <rFont val="GHEA Grapalat"/>
        <family val="3"/>
      </rPr>
      <t xml:space="preserve">Հրդեհային և տեխնիկական անվտանգության հետաքննության վարչություն քաղաքացիական ծառայողների աշխատավարձի հաշվարկի համար հիմք է ընդունվել  «Պետական պաշտոն և պետական ծառայության պաշտոն զբաղեցնող անձանց վարձատրության մասին»  Հայաստանի Հանրապետության օրենքի Հավելված 9-ի 5-րդ մակարդակը, քանի որ դեռևս պարզ չէ կադրերի ռեզերվից ում որ պաշտոնին են նշանակում:
</t>
    </r>
  </si>
  <si>
    <r>
      <t>*</t>
    </r>
    <r>
      <rPr>
        <sz val="9"/>
        <rFont val="GHEA Grapalat"/>
        <family val="3"/>
      </rPr>
      <t xml:space="preserve">Սահմանվող պաշտոնային դրույքաչափը /ս.7 x բազային աշխատավարձ/ </t>
    </r>
  </si>
</sst>
</file>

<file path=xl/styles.xml><?xml version="1.0" encoding="utf-8"?>
<styleSheet xmlns="http://schemas.openxmlformats.org/spreadsheetml/2006/main">
  <numFmts count="3">
    <numFmt numFmtId="164" formatCode="0.0"/>
    <numFmt numFmtId="165" formatCode="_-* #,##0.00_-;\-* #,##0.00_-;_-* &quot;-&quot;??_-;_-@_-"/>
    <numFmt numFmtId="166" formatCode="_(* #,##0.00_);_(* \(#,##0.00\);_(* &quot;-&quot;??_);_(@_)"/>
  </numFmts>
  <fonts count="3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9.5"/>
      <name val="GHEA Grapalat"/>
      <family val="3"/>
    </font>
    <font>
      <b/>
      <sz val="8"/>
      <name val="GHEA Grapalat"/>
      <family val="3"/>
    </font>
    <font>
      <sz val="9"/>
      <name val="GHEA Grapalat"/>
      <family val="3"/>
    </font>
    <font>
      <sz val="10"/>
      <name val="GHEA Grapalat"/>
      <family val="3"/>
    </font>
    <font>
      <u/>
      <sz val="10"/>
      <name val="GHEA Grapalat"/>
      <family val="3"/>
    </font>
    <font>
      <sz val="8"/>
      <name val="GHEA Grapalat"/>
      <family val="3"/>
    </font>
    <font>
      <b/>
      <sz val="10"/>
      <name val="GHEA Grapalat"/>
      <family val="3"/>
    </font>
    <font>
      <b/>
      <i/>
      <sz val="10"/>
      <color indexed="10"/>
      <name val="GHEA Grapalat"/>
      <family val="3"/>
    </font>
    <font>
      <b/>
      <sz val="12"/>
      <color rgb="FFFF0000"/>
      <name val="GHEA Grapalat"/>
      <family val="3"/>
    </font>
    <font>
      <sz val="10"/>
      <color theme="1"/>
      <name val="GHEA Grapalat"/>
      <family val="3"/>
    </font>
    <font>
      <sz val="10"/>
      <name val="Arial Armenian"/>
      <family val="2"/>
    </font>
    <font>
      <sz val="10"/>
      <name val="Arial"/>
      <family val="2"/>
    </font>
    <font>
      <sz val="10"/>
      <name val="Times Armenian"/>
      <family val="1"/>
    </font>
    <font>
      <sz val="11"/>
      <color theme="1"/>
      <name val="Arial Armenian"/>
      <family val="2"/>
    </font>
    <font>
      <sz val="10"/>
      <color indexed="8"/>
      <name val="MS Sans Serif"/>
      <family val="2"/>
      <charset val="204"/>
    </font>
    <font>
      <sz val="10"/>
      <color indexed="8"/>
      <name val="MS Sans Serif"/>
      <family val="2"/>
    </font>
    <font>
      <sz val="11"/>
      <name val="GHEA Grapalat"/>
      <family val="3"/>
    </font>
    <font>
      <b/>
      <i/>
      <sz val="9"/>
      <name val="GHEA Grapalat"/>
      <family val="3"/>
    </font>
    <font>
      <b/>
      <i/>
      <sz val="14"/>
      <color indexed="10"/>
      <name val="GHEA Grapalat"/>
      <family val="3"/>
    </font>
    <font>
      <b/>
      <sz val="12"/>
      <color theme="1"/>
      <name val="GHEA Grapalat"/>
      <family val="3"/>
    </font>
    <font>
      <sz val="12"/>
      <name val="GHEA Grapalat"/>
      <family val="3"/>
    </font>
    <font>
      <b/>
      <sz val="12"/>
      <name val="GHEA Grapalat"/>
      <family val="3"/>
    </font>
    <font>
      <sz val="12"/>
      <color theme="1"/>
      <name val="GHEA Grapalat"/>
      <family val="3"/>
    </font>
    <font>
      <sz val="16"/>
      <color rgb="FFFF0000"/>
      <name val="GHEA Grapalat"/>
      <family val="3"/>
    </font>
    <font>
      <sz val="18"/>
      <color rgb="FFFF0000"/>
      <name val="GHEA Grapalat"/>
      <family val="3"/>
    </font>
    <font>
      <sz val="12"/>
      <color indexed="10"/>
      <name val="GHEA Grapalat"/>
      <family val="3"/>
    </font>
    <font>
      <b/>
      <sz val="11"/>
      <name val="GHEA Grapalat"/>
      <family val="3"/>
    </font>
    <font>
      <b/>
      <sz val="9"/>
      <name val="GHEA Grapalat"/>
      <family val="3"/>
    </font>
    <font>
      <b/>
      <sz val="9"/>
      <color indexed="10"/>
      <name val="GHEA Grapalat"/>
      <family val="3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1" fillId="0" borderId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" fillId="0" borderId="0"/>
    <xf numFmtId="0" fontId="12" fillId="0" borderId="0"/>
    <xf numFmtId="0" fontId="15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4" fillId="0" borderId="0"/>
    <xf numFmtId="0" fontId="17" fillId="0" borderId="0"/>
    <xf numFmtId="0" fontId="17" fillId="0" borderId="0"/>
    <xf numFmtId="0" fontId="16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6" fillId="0" borderId="0"/>
    <xf numFmtId="0" fontId="17" fillId="0" borderId="0"/>
    <xf numFmtId="166" fontId="1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14">
    <xf numFmtId="0" fontId="0" fillId="0" borderId="0" xfId="0"/>
    <xf numFmtId="0" fontId="2" fillId="2" borderId="0" xfId="1" applyFont="1" applyFill="1" applyBorder="1" applyAlignment="1"/>
    <xf numFmtId="0" fontId="3" fillId="2" borderId="0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 vertical="center"/>
    </xf>
    <xf numFmtId="0" fontId="4" fillId="2" borderId="0" xfId="1" applyFont="1" applyFill="1" applyAlignment="1"/>
    <xf numFmtId="0" fontId="3" fillId="3" borderId="0" xfId="1" applyFont="1" applyFill="1" applyBorder="1" applyAlignment="1"/>
    <xf numFmtId="0" fontId="5" fillId="2" borderId="0" xfId="1" applyFont="1" applyFill="1" applyAlignment="1">
      <alignment horizontal="center"/>
    </xf>
    <xf numFmtId="0" fontId="5" fillId="0" borderId="0" xfId="1" applyFont="1" applyAlignment="1">
      <alignment horizontal="center"/>
    </xf>
    <xf numFmtId="0" fontId="5" fillId="0" borderId="0" xfId="1" applyFont="1"/>
    <xf numFmtId="0" fontId="6" fillId="2" borderId="1" xfId="1" applyFont="1" applyFill="1" applyBorder="1" applyAlignment="1">
      <alignment horizontal="left"/>
    </xf>
    <xf numFmtId="0" fontId="6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5" fillId="2" borderId="0" xfId="1" applyFont="1" applyFill="1" applyAlignment="1"/>
    <xf numFmtId="0" fontId="5" fillId="2" borderId="0" xfId="1" applyFont="1" applyFill="1"/>
    <xf numFmtId="0" fontId="6" fillId="2" borderId="2" xfId="1" applyFont="1" applyFill="1" applyBorder="1" applyAlignment="1"/>
    <xf numFmtId="0" fontId="6" fillId="2" borderId="2" xfId="1" applyFont="1" applyFill="1" applyBorder="1" applyAlignment="1">
      <alignment horizontal="center" vertical="center"/>
    </xf>
    <xf numFmtId="0" fontId="5" fillId="2" borderId="0" xfId="1" applyFont="1" applyFill="1" applyBorder="1" applyAlignment="1"/>
    <xf numFmtId="0" fontId="7" fillId="2" borderId="0" xfId="1" applyFont="1" applyFill="1" applyAlignment="1">
      <alignment horizontal="center"/>
    </xf>
    <xf numFmtId="0" fontId="5" fillId="0" borderId="0" xfId="1" applyFont="1" applyBorder="1"/>
    <xf numFmtId="0" fontId="8" fillId="2" borderId="0" xfId="1" applyFont="1" applyFill="1" applyAlignment="1">
      <alignment horizontal="centerContinuous"/>
    </xf>
    <xf numFmtId="0" fontId="8" fillId="2" borderId="0" xfId="1" applyFont="1" applyFill="1" applyAlignment="1">
      <alignment horizontal="center" vertical="center"/>
    </xf>
    <xf numFmtId="0" fontId="8" fillId="0" borderId="0" xfId="1" applyFont="1" applyFill="1" applyAlignment="1">
      <alignment wrapText="1"/>
    </xf>
    <xf numFmtId="0" fontId="8" fillId="2" borderId="0" xfId="1" applyFont="1" applyFill="1" applyAlignment="1">
      <alignment horizontal="centerContinuous" vertical="center"/>
    </xf>
    <xf numFmtId="0" fontId="5" fillId="2" borderId="3" xfId="1" applyFont="1" applyFill="1" applyBorder="1" applyAlignment="1">
      <alignment wrapText="1"/>
    </xf>
    <xf numFmtId="0" fontId="5" fillId="2" borderId="3" xfId="1" applyFont="1" applyFill="1" applyBorder="1" applyAlignment="1">
      <alignment horizontal="center" wrapText="1"/>
    </xf>
    <xf numFmtId="0" fontId="5" fillId="2" borderId="4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Continuous" vertical="center"/>
    </xf>
    <xf numFmtId="0" fontId="8" fillId="2" borderId="6" xfId="1" applyFont="1" applyFill="1" applyBorder="1" applyAlignment="1">
      <alignment horizontal="centerContinuous"/>
    </xf>
    <xf numFmtId="0" fontId="8" fillId="2" borderId="7" xfId="1" applyFont="1" applyFill="1" applyBorder="1" applyAlignment="1">
      <alignment horizontal="centerContinuous"/>
    </xf>
    <xf numFmtId="0" fontId="5" fillId="2" borderId="0" xfId="1" applyFont="1" applyFill="1" applyAlignment="1">
      <alignment wrapText="1"/>
    </xf>
    <xf numFmtId="0" fontId="8" fillId="0" borderId="8" xfId="1" applyFont="1" applyFill="1" applyBorder="1" applyAlignment="1">
      <alignment horizontal="center" wrapText="1"/>
    </xf>
    <xf numFmtId="0" fontId="8" fillId="0" borderId="1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wrapText="1"/>
    </xf>
    <xf numFmtId="0" fontId="4" fillId="0" borderId="10" xfId="1" applyFont="1" applyFill="1" applyBorder="1" applyAlignment="1">
      <alignment horizontal="center" vertical="center" wrapText="1"/>
    </xf>
    <xf numFmtId="49" fontId="7" fillId="0" borderId="0" xfId="1" applyNumberFormat="1" applyFont="1" applyFill="1" applyAlignment="1">
      <alignment wrapText="1"/>
    </xf>
    <xf numFmtId="0" fontId="4" fillId="0" borderId="11" xfId="1" applyFont="1" applyBorder="1" applyAlignment="1">
      <alignment horizontal="center"/>
    </xf>
    <xf numFmtId="0" fontId="4" fillId="0" borderId="11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12" xfId="1" applyFont="1" applyBorder="1" applyAlignment="1">
      <alignment horizontal="center"/>
    </xf>
    <xf numFmtId="0" fontId="8" fillId="0" borderId="13" xfId="1" applyFont="1" applyFill="1" applyBorder="1" applyAlignment="1">
      <alignment horizontal="left" wrapText="1"/>
    </xf>
    <xf numFmtId="0" fontId="8" fillId="0" borderId="13" xfId="1" applyFont="1" applyFill="1" applyBorder="1" applyAlignment="1">
      <alignment horizontal="center" vertical="center" wrapText="1"/>
    </xf>
    <xf numFmtId="164" fontId="4" fillId="0" borderId="12" xfId="1" applyNumberFormat="1" applyFont="1" applyBorder="1" applyAlignment="1">
      <alignment horizontal="center"/>
    </xf>
    <xf numFmtId="1" fontId="10" fillId="0" borderId="12" xfId="1" applyNumberFormat="1" applyFont="1" applyBorder="1" applyAlignment="1">
      <alignment horizontal="center"/>
    </xf>
    <xf numFmtId="9" fontId="4" fillId="0" borderId="12" xfId="1" applyNumberFormat="1" applyFont="1" applyBorder="1" applyAlignment="1">
      <alignment horizontal="center"/>
    </xf>
    <xf numFmtId="0" fontId="7" fillId="2" borderId="12" xfId="1" applyFont="1" applyFill="1" applyBorder="1"/>
    <xf numFmtId="0" fontId="7" fillId="2" borderId="12" xfId="1" applyFont="1" applyFill="1" applyBorder="1" applyAlignment="1">
      <alignment horizontal="center" vertical="center"/>
    </xf>
    <xf numFmtId="0" fontId="5" fillId="0" borderId="12" xfId="1" applyFont="1" applyBorder="1"/>
    <xf numFmtId="0" fontId="5" fillId="3" borderId="12" xfId="1" applyFont="1" applyFill="1" applyBorder="1" applyAlignment="1">
      <alignment wrapText="1"/>
    </xf>
    <xf numFmtId="0" fontId="5" fillId="0" borderId="12" xfId="1" applyFont="1" applyBorder="1" applyAlignment="1">
      <alignment horizontal="center"/>
    </xf>
    <xf numFmtId="0" fontId="5" fillId="0" borderId="12" xfId="1" applyFont="1" applyBorder="1" applyAlignment="1">
      <alignment horizontal="center" vertical="center"/>
    </xf>
    <xf numFmtId="164" fontId="5" fillId="0" borderId="12" xfId="1" applyNumberFormat="1" applyFont="1" applyBorder="1" applyAlignment="1">
      <alignment horizontal="center"/>
    </xf>
    <xf numFmtId="0" fontId="11" fillId="3" borderId="12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/>
    </xf>
    <xf numFmtId="164" fontId="5" fillId="3" borderId="12" xfId="1" applyNumberFormat="1" applyFont="1" applyFill="1" applyBorder="1" applyAlignment="1">
      <alignment horizontal="center"/>
    </xf>
    <xf numFmtId="0" fontId="5" fillId="3" borderId="12" xfId="1" applyFont="1" applyFill="1" applyBorder="1"/>
    <xf numFmtId="0" fontId="5" fillId="3" borderId="0" xfId="1" applyFont="1" applyFill="1"/>
    <xf numFmtId="0" fontId="5" fillId="4" borderId="12" xfId="1" applyFont="1" applyFill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8" fillId="0" borderId="0" xfId="1" applyFont="1" applyBorder="1"/>
    <xf numFmtId="0" fontId="7" fillId="2" borderId="11" xfId="1" applyFont="1" applyFill="1" applyBorder="1" applyAlignment="1">
      <alignment horizontal="center"/>
    </xf>
    <xf numFmtId="0" fontId="7" fillId="2" borderId="12" xfId="1" applyFont="1" applyFill="1" applyBorder="1" applyAlignment="1">
      <alignment horizontal="center"/>
    </xf>
    <xf numFmtId="0" fontId="7" fillId="0" borderId="12" xfId="1" applyFont="1" applyFill="1" applyBorder="1" applyAlignment="1">
      <alignment horizontal="center"/>
    </xf>
    <xf numFmtId="0" fontId="7" fillId="0" borderId="0" xfId="1" applyFont="1" applyBorder="1"/>
    <xf numFmtId="164" fontId="5" fillId="3" borderId="12" xfId="23" applyNumberFormat="1" applyFont="1" applyFill="1" applyBorder="1" applyAlignment="1">
      <alignment horizontal="center"/>
    </xf>
    <xf numFmtId="164" fontId="8" fillId="2" borderId="12" xfId="1" applyNumberFormat="1" applyFont="1" applyFill="1" applyBorder="1" applyAlignment="1">
      <alignment horizontal="center"/>
    </xf>
    <xf numFmtId="164" fontId="5" fillId="0" borderId="12" xfId="23" applyNumberFormat="1" applyFont="1" applyFill="1" applyBorder="1" applyAlignment="1">
      <alignment horizontal="center"/>
    </xf>
    <xf numFmtId="2" fontId="5" fillId="0" borderId="12" xfId="23" applyNumberFormat="1" applyFont="1" applyFill="1" applyBorder="1" applyAlignment="1">
      <alignment horizontal="center"/>
    </xf>
    <xf numFmtId="0" fontId="19" fillId="5" borderId="12" xfId="23" applyFont="1" applyFill="1" applyBorder="1" applyAlignment="1">
      <alignment wrapText="1"/>
    </xf>
    <xf numFmtId="164" fontId="8" fillId="0" borderId="12" xfId="23" applyNumberFormat="1" applyFont="1" applyFill="1" applyBorder="1" applyAlignment="1">
      <alignment horizontal="center"/>
    </xf>
    <xf numFmtId="0" fontId="4" fillId="3" borderId="12" xfId="23" applyFont="1" applyFill="1" applyBorder="1" applyAlignment="1">
      <alignment horizontal="center" vertical="center"/>
    </xf>
    <xf numFmtId="0" fontId="4" fillId="3" borderId="12" xfId="23" applyFont="1" applyFill="1" applyBorder="1" applyAlignment="1">
      <alignment horizontal="center" vertical="center" wrapText="1"/>
    </xf>
    <xf numFmtId="0" fontId="4" fillId="0" borderId="12" xfId="23" applyFont="1" applyFill="1" applyBorder="1" applyAlignment="1">
      <alignment horizontal="center" vertical="center"/>
    </xf>
    <xf numFmtId="0" fontId="5" fillId="0" borderId="0" xfId="1" applyFont="1" applyFill="1"/>
    <xf numFmtId="0" fontId="5" fillId="5" borderId="0" xfId="23" applyFont="1" applyFill="1"/>
    <xf numFmtId="0" fontId="5" fillId="5" borderId="12" xfId="23" applyFont="1" applyFill="1" applyBorder="1" applyAlignment="1">
      <alignment wrapText="1"/>
    </xf>
    <xf numFmtId="1" fontId="5" fillId="0" borderId="12" xfId="23" applyNumberFormat="1" applyFont="1" applyFill="1" applyBorder="1" applyAlignment="1">
      <alignment horizontal="center"/>
    </xf>
    <xf numFmtId="164" fontId="21" fillId="0" borderId="12" xfId="0" applyNumberFormat="1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3" fillId="0" borderId="12" xfId="1" applyFont="1" applyFill="1" applyBorder="1" applyAlignment="1">
      <alignment horizontal="center" vertical="center"/>
    </xf>
    <xf numFmtId="0" fontId="23" fillId="0" borderId="12" xfId="1" applyFont="1" applyBorder="1" applyAlignment="1">
      <alignment horizontal="center" vertical="center"/>
    </xf>
    <xf numFmtId="164" fontId="23" fillId="0" borderId="12" xfId="1" applyNumberFormat="1" applyFont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 wrapText="1"/>
    </xf>
    <xf numFmtId="0" fontId="24" fillId="0" borderId="12" xfId="0" applyFont="1" applyBorder="1"/>
    <xf numFmtId="0" fontId="24" fillId="0" borderId="12" xfId="0" applyFont="1" applyBorder="1" applyAlignment="1">
      <alignment horizontal="center" vertical="center"/>
    </xf>
    <xf numFmtId="0" fontId="24" fillId="0" borderId="0" xfId="0" applyFont="1"/>
    <xf numFmtId="49" fontId="23" fillId="0" borderId="12" xfId="0" applyNumberFormat="1" applyFont="1" applyFill="1" applyBorder="1" applyAlignment="1">
      <alignment horizontal="left" vertical="center" wrapText="1"/>
    </xf>
    <xf numFmtId="164" fontId="24" fillId="0" borderId="12" xfId="0" applyNumberFormat="1" applyFont="1" applyBorder="1" applyAlignment="1">
      <alignment horizontal="center" vertical="center"/>
    </xf>
    <xf numFmtId="0" fontId="23" fillId="6" borderId="12" xfId="0" applyFont="1" applyFill="1" applyBorder="1" applyAlignment="1">
      <alignment horizontal="left" vertical="center" wrapText="1"/>
    </xf>
    <xf numFmtId="0" fontId="22" fillId="0" borderId="12" xfId="0" applyFont="1" applyFill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22" fillId="0" borderId="12" xfId="41" applyFont="1" applyBorder="1" applyAlignment="1">
      <alignment horizontal="center" wrapText="1"/>
    </xf>
    <xf numFmtId="0" fontId="5" fillId="2" borderId="14" xfId="1" applyFont="1" applyFill="1" applyBorder="1" applyAlignment="1">
      <alignment horizontal="center"/>
    </xf>
    <xf numFmtId="0" fontId="5" fillId="5" borderId="12" xfId="23" applyFont="1" applyFill="1" applyBorder="1" applyAlignment="1">
      <alignment horizontal="center"/>
    </xf>
    <xf numFmtId="0" fontId="26" fillId="0" borderId="0" xfId="0" applyFont="1" applyFill="1" applyAlignment="1">
      <alignment vertical="center" wrapText="1"/>
    </xf>
    <xf numFmtId="0" fontId="28" fillId="0" borderId="15" xfId="1" applyFont="1" applyFill="1" applyBorder="1"/>
    <xf numFmtId="0" fontId="18" fillId="0" borderId="11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29" fillId="3" borderId="11" xfId="1" applyFont="1" applyFill="1" applyBorder="1" applyAlignment="1">
      <alignment horizontal="center" vertical="center" wrapText="1"/>
    </xf>
    <xf numFmtId="0" fontId="30" fillId="2" borderId="11" xfId="1" applyFont="1" applyFill="1" applyBorder="1" applyAlignment="1">
      <alignment horizontal="center" vertical="center" wrapText="1"/>
    </xf>
    <xf numFmtId="0" fontId="24" fillId="0" borderId="0" xfId="0" applyFont="1" applyAlignment="1"/>
    <xf numFmtId="0" fontId="24" fillId="0" borderId="12" xfId="0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8" fillId="2" borderId="16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8" fillId="2" borderId="17" xfId="1" applyFont="1" applyFill="1" applyBorder="1" applyAlignment="1">
      <alignment horizontal="center" vertical="center"/>
    </xf>
    <xf numFmtId="0" fontId="19" fillId="5" borderId="16" xfId="23" applyFont="1" applyFill="1" applyBorder="1" applyAlignment="1">
      <alignment horizontal="center" wrapText="1"/>
    </xf>
    <xf numFmtId="0" fontId="19" fillId="5" borderId="17" xfId="23" applyFont="1" applyFill="1" applyBorder="1" applyAlignment="1">
      <alignment horizontal="center" wrapText="1"/>
    </xf>
    <xf numFmtId="0" fontId="26" fillId="0" borderId="0" xfId="0" applyFont="1" applyFill="1" applyAlignment="1">
      <alignment horizontal="center" vertical="center" wrapText="1"/>
    </xf>
    <xf numFmtId="0" fontId="25" fillId="0" borderId="0" xfId="0" applyFont="1" applyAlignment="1">
      <alignment horizontal="left" vertical="top" wrapText="1"/>
    </xf>
  </cellXfs>
  <cellStyles count="48">
    <cellStyle name="Comma 10" xfId="2"/>
    <cellStyle name="Comma 2" xfId="3"/>
    <cellStyle name="Comma 2 2" xfId="4"/>
    <cellStyle name="Comma 2 3" xfId="5"/>
    <cellStyle name="Comma 2 4" xfId="6"/>
    <cellStyle name="Comma 3" xfId="7"/>
    <cellStyle name="Comma 3 2" xfId="8"/>
    <cellStyle name="Comma 3 3" xfId="9"/>
    <cellStyle name="Comma 4" xfId="10"/>
    <cellStyle name="Comma 5" xfId="11"/>
    <cellStyle name="Comma 6" xfId="12"/>
    <cellStyle name="Comma 6 2" xfId="13"/>
    <cellStyle name="Comma 7" xfId="14"/>
    <cellStyle name="Comma 7 2" xfId="15"/>
    <cellStyle name="Comma 7 3" xfId="16"/>
    <cellStyle name="Comma 8" xfId="17"/>
    <cellStyle name="Comma 9" xfId="18"/>
    <cellStyle name="Normal" xfId="0" builtinId="0"/>
    <cellStyle name="Normal 10" xfId="19"/>
    <cellStyle name="Normal 11" xfId="20"/>
    <cellStyle name="Normal 12" xfId="21"/>
    <cellStyle name="Normal 2" xfId="1"/>
    <cellStyle name="Normal 2 2" xfId="22"/>
    <cellStyle name="Normal 2 2 2" xfId="23"/>
    <cellStyle name="Normal 2 3" xfId="24"/>
    <cellStyle name="Normal 3" xfId="25"/>
    <cellStyle name="Normal 3 2" xfId="26"/>
    <cellStyle name="Normal 4" xfId="27"/>
    <cellStyle name="Normal 5" xfId="28"/>
    <cellStyle name="Normal 6" xfId="29"/>
    <cellStyle name="Normal 6 2" xfId="30"/>
    <cellStyle name="Normal 7" xfId="31"/>
    <cellStyle name="Normal 8" xfId="32"/>
    <cellStyle name="Normal 9" xfId="33"/>
    <cellStyle name="Style 1" xfId="34"/>
    <cellStyle name="Style 1 2" xfId="35"/>
    <cellStyle name="Style 1 3" xfId="36"/>
    <cellStyle name="Style 1 4" xfId="37"/>
    <cellStyle name="Обычный 2" xfId="38"/>
    <cellStyle name="Обычный 3" xfId="39"/>
    <cellStyle name="Стиль 1" xfId="40"/>
    <cellStyle name="Стиль 1 2" xfId="41"/>
    <cellStyle name="Стиль 1 2 2" xfId="42"/>
    <cellStyle name="Финансовый 2" xfId="43"/>
    <cellStyle name="Финансовый 2 2" xfId="44"/>
    <cellStyle name="Финансовый 3" xfId="45"/>
    <cellStyle name="Финансовый 3 2" xfId="46"/>
    <cellStyle name="Финансовый 4" xfId="47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zoomScaleNormal="100" workbookViewId="0">
      <selection activeCell="M18" sqref="M18"/>
    </sheetView>
  </sheetViews>
  <sheetFormatPr defaultRowHeight="13.5"/>
  <cols>
    <col min="1" max="1" width="4.85546875" style="8" customWidth="1"/>
    <col min="2" max="2" width="32.7109375" style="8" customWidth="1"/>
    <col min="3" max="3" width="17.5703125" style="60" hidden="1" customWidth="1"/>
    <col min="4" max="4" width="10.140625" style="8" customWidth="1"/>
    <col min="5" max="5" width="11.42578125" style="8" customWidth="1"/>
    <col min="6" max="6" width="9.140625" style="8"/>
    <col min="7" max="7" width="12.5703125" style="8" customWidth="1"/>
    <col min="8" max="8" width="18" style="8" customWidth="1"/>
    <col min="9" max="250" width="9.140625" style="8"/>
    <col min="251" max="251" width="4.85546875" style="8" customWidth="1"/>
    <col min="252" max="252" width="32.7109375" style="8" customWidth="1"/>
    <col min="253" max="253" width="0" style="8" hidden="1" customWidth="1"/>
    <col min="254" max="254" width="10.140625" style="8" customWidth="1"/>
    <col min="255" max="255" width="11.42578125" style="8" customWidth="1"/>
    <col min="256" max="256" width="9.140625" style="8"/>
    <col min="257" max="257" width="12.5703125" style="8" customWidth="1"/>
    <col min="258" max="258" width="18" style="8" customWidth="1"/>
    <col min="259" max="259" width="8.7109375" style="8" customWidth="1"/>
    <col min="260" max="260" width="9.140625" style="8"/>
    <col min="261" max="261" width="11" style="8" customWidth="1"/>
    <col min="262" max="262" width="8.7109375" style="8" customWidth="1"/>
    <col min="263" max="263" width="9.140625" style="8"/>
    <col min="264" max="264" width="11" style="8" customWidth="1"/>
    <col min="265" max="506" width="9.140625" style="8"/>
    <col min="507" max="507" width="4.85546875" style="8" customWidth="1"/>
    <col min="508" max="508" width="32.7109375" style="8" customWidth="1"/>
    <col min="509" max="509" width="0" style="8" hidden="1" customWidth="1"/>
    <col min="510" max="510" width="10.140625" style="8" customWidth="1"/>
    <col min="511" max="511" width="11.42578125" style="8" customWidth="1"/>
    <col min="512" max="512" width="9.140625" style="8"/>
    <col min="513" max="513" width="12.5703125" style="8" customWidth="1"/>
    <col min="514" max="514" width="18" style="8" customWidth="1"/>
    <col min="515" max="515" width="8.7109375" style="8" customWidth="1"/>
    <col min="516" max="516" width="9.140625" style="8"/>
    <col min="517" max="517" width="11" style="8" customWidth="1"/>
    <col min="518" max="518" width="8.7109375" style="8" customWidth="1"/>
    <col min="519" max="519" width="9.140625" style="8"/>
    <col min="520" max="520" width="11" style="8" customWidth="1"/>
    <col min="521" max="762" width="9.140625" style="8"/>
    <col min="763" max="763" width="4.85546875" style="8" customWidth="1"/>
    <col min="764" max="764" width="32.7109375" style="8" customWidth="1"/>
    <col min="765" max="765" width="0" style="8" hidden="1" customWidth="1"/>
    <col min="766" max="766" width="10.140625" style="8" customWidth="1"/>
    <col min="767" max="767" width="11.42578125" style="8" customWidth="1"/>
    <col min="768" max="768" width="9.140625" style="8"/>
    <col min="769" max="769" width="12.5703125" style="8" customWidth="1"/>
    <col min="770" max="770" width="18" style="8" customWidth="1"/>
    <col min="771" max="771" width="8.7109375" style="8" customWidth="1"/>
    <col min="772" max="772" width="9.140625" style="8"/>
    <col min="773" max="773" width="11" style="8" customWidth="1"/>
    <col min="774" max="774" width="8.7109375" style="8" customWidth="1"/>
    <col min="775" max="775" width="9.140625" style="8"/>
    <col min="776" max="776" width="11" style="8" customWidth="1"/>
    <col min="777" max="1018" width="9.140625" style="8"/>
    <col min="1019" max="1019" width="4.85546875" style="8" customWidth="1"/>
    <col min="1020" max="1020" width="32.7109375" style="8" customWidth="1"/>
    <col min="1021" max="1021" width="0" style="8" hidden="1" customWidth="1"/>
    <col min="1022" max="1022" width="10.140625" style="8" customWidth="1"/>
    <col min="1023" max="1023" width="11.42578125" style="8" customWidth="1"/>
    <col min="1024" max="1024" width="9.140625" style="8"/>
    <col min="1025" max="1025" width="12.5703125" style="8" customWidth="1"/>
    <col min="1026" max="1026" width="18" style="8" customWidth="1"/>
    <col min="1027" max="1027" width="8.7109375" style="8" customWidth="1"/>
    <col min="1028" max="1028" width="9.140625" style="8"/>
    <col min="1029" max="1029" width="11" style="8" customWidth="1"/>
    <col min="1030" max="1030" width="8.7109375" style="8" customWidth="1"/>
    <col min="1031" max="1031" width="9.140625" style="8"/>
    <col min="1032" max="1032" width="11" style="8" customWidth="1"/>
    <col min="1033" max="1274" width="9.140625" style="8"/>
    <col min="1275" max="1275" width="4.85546875" style="8" customWidth="1"/>
    <col min="1276" max="1276" width="32.7109375" style="8" customWidth="1"/>
    <col min="1277" max="1277" width="0" style="8" hidden="1" customWidth="1"/>
    <col min="1278" max="1278" width="10.140625" style="8" customWidth="1"/>
    <col min="1279" max="1279" width="11.42578125" style="8" customWidth="1"/>
    <col min="1280" max="1280" width="9.140625" style="8"/>
    <col min="1281" max="1281" width="12.5703125" style="8" customWidth="1"/>
    <col min="1282" max="1282" width="18" style="8" customWidth="1"/>
    <col min="1283" max="1283" width="8.7109375" style="8" customWidth="1"/>
    <col min="1284" max="1284" width="9.140625" style="8"/>
    <col min="1285" max="1285" width="11" style="8" customWidth="1"/>
    <col min="1286" max="1286" width="8.7109375" style="8" customWidth="1"/>
    <col min="1287" max="1287" width="9.140625" style="8"/>
    <col min="1288" max="1288" width="11" style="8" customWidth="1"/>
    <col min="1289" max="1530" width="9.140625" style="8"/>
    <col min="1531" max="1531" width="4.85546875" style="8" customWidth="1"/>
    <col min="1532" max="1532" width="32.7109375" style="8" customWidth="1"/>
    <col min="1533" max="1533" width="0" style="8" hidden="1" customWidth="1"/>
    <col min="1534" max="1534" width="10.140625" style="8" customWidth="1"/>
    <col min="1535" max="1535" width="11.42578125" style="8" customWidth="1"/>
    <col min="1536" max="1536" width="9.140625" style="8"/>
    <col min="1537" max="1537" width="12.5703125" style="8" customWidth="1"/>
    <col min="1538" max="1538" width="18" style="8" customWidth="1"/>
    <col min="1539" max="1539" width="8.7109375" style="8" customWidth="1"/>
    <col min="1540" max="1540" width="9.140625" style="8"/>
    <col min="1541" max="1541" width="11" style="8" customWidth="1"/>
    <col min="1542" max="1542" width="8.7109375" style="8" customWidth="1"/>
    <col min="1543" max="1543" width="9.140625" style="8"/>
    <col min="1544" max="1544" width="11" style="8" customWidth="1"/>
    <col min="1545" max="1786" width="9.140625" style="8"/>
    <col min="1787" max="1787" width="4.85546875" style="8" customWidth="1"/>
    <col min="1788" max="1788" width="32.7109375" style="8" customWidth="1"/>
    <col min="1789" max="1789" width="0" style="8" hidden="1" customWidth="1"/>
    <col min="1790" max="1790" width="10.140625" style="8" customWidth="1"/>
    <col min="1791" max="1791" width="11.42578125" style="8" customWidth="1"/>
    <col min="1792" max="1792" width="9.140625" style="8"/>
    <col min="1793" max="1793" width="12.5703125" style="8" customWidth="1"/>
    <col min="1794" max="1794" width="18" style="8" customWidth="1"/>
    <col min="1795" max="1795" width="8.7109375" style="8" customWidth="1"/>
    <col min="1796" max="1796" width="9.140625" style="8"/>
    <col min="1797" max="1797" width="11" style="8" customWidth="1"/>
    <col min="1798" max="1798" width="8.7109375" style="8" customWidth="1"/>
    <col min="1799" max="1799" width="9.140625" style="8"/>
    <col min="1800" max="1800" width="11" style="8" customWidth="1"/>
    <col min="1801" max="2042" width="9.140625" style="8"/>
    <col min="2043" max="2043" width="4.85546875" style="8" customWidth="1"/>
    <col min="2044" max="2044" width="32.7109375" style="8" customWidth="1"/>
    <col min="2045" max="2045" width="0" style="8" hidden="1" customWidth="1"/>
    <col min="2046" max="2046" width="10.140625" style="8" customWidth="1"/>
    <col min="2047" max="2047" width="11.42578125" style="8" customWidth="1"/>
    <col min="2048" max="2048" width="9.140625" style="8"/>
    <col min="2049" max="2049" width="12.5703125" style="8" customWidth="1"/>
    <col min="2050" max="2050" width="18" style="8" customWidth="1"/>
    <col min="2051" max="2051" width="8.7109375" style="8" customWidth="1"/>
    <col min="2052" max="2052" width="9.140625" style="8"/>
    <col min="2053" max="2053" width="11" style="8" customWidth="1"/>
    <col min="2054" max="2054" width="8.7109375" style="8" customWidth="1"/>
    <col min="2055" max="2055" width="9.140625" style="8"/>
    <col min="2056" max="2056" width="11" style="8" customWidth="1"/>
    <col min="2057" max="2298" width="9.140625" style="8"/>
    <col min="2299" max="2299" width="4.85546875" style="8" customWidth="1"/>
    <col min="2300" max="2300" width="32.7109375" style="8" customWidth="1"/>
    <col min="2301" max="2301" width="0" style="8" hidden="1" customWidth="1"/>
    <col min="2302" max="2302" width="10.140625" style="8" customWidth="1"/>
    <col min="2303" max="2303" width="11.42578125" style="8" customWidth="1"/>
    <col min="2304" max="2304" width="9.140625" style="8"/>
    <col min="2305" max="2305" width="12.5703125" style="8" customWidth="1"/>
    <col min="2306" max="2306" width="18" style="8" customWidth="1"/>
    <col min="2307" max="2307" width="8.7109375" style="8" customWidth="1"/>
    <col min="2308" max="2308" width="9.140625" style="8"/>
    <col min="2309" max="2309" width="11" style="8" customWidth="1"/>
    <col min="2310" max="2310" width="8.7109375" style="8" customWidth="1"/>
    <col min="2311" max="2311" width="9.140625" style="8"/>
    <col min="2312" max="2312" width="11" style="8" customWidth="1"/>
    <col min="2313" max="2554" width="9.140625" style="8"/>
    <col min="2555" max="2555" width="4.85546875" style="8" customWidth="1"/>
    <col min="2556" max="2556" width="32.7109375" style="8" customWidth="1"/>
    <col min="2557" max="2557" width="0" style="8" hidden="1" customWidth="1"/>
    <col min="2558" max="2558" width="10.140625" style="8" customWidth="1"/>
    <col min="2559" max="2559" width="11.42578125" style="8" customWidth="1"/>
    <col min="2560" max="2560" width="9.140625" style="8"/>
    <col min="2561" max="2561" width="12.5703125" style="8" customWidth="1"/>
    <col min="2562" max="2562" width="18" style="8" customWidth="1"/>
    <col min="2563" max="2563" width="8.7109375" style="8" customWidth="1"/>
    <col min="2564" max="2564" width="9.140625" style="8"/>
    <col min="2565" max="2565" width="11" style="8" customWidth="1"/>
    <col min="2566" max="2566" width="8.7109375" style="8" customWidth="1"/>
    <col min="2567" max="2567" width="9.140625" style="8"/>
    <col min="2568" max="2568" width="11" style="8" customWidth="1"/>
    <col min="2569" max="2810" width="9.140625" style="8"/>
    <col min="2811" max="2811" width="4.85546875" style="8" customWidth="1"/>
    <col min="2812" max="2812" width="32.7109375" style="8" customWidth="1"/>
    <col min="2813" max="2813" width="0" style="8" hidden="1" customWidth="1"/>
    <col min="2814" max="2814" width="10.140625" style="8" customWidth="1"/>
    <col min="2815" max="2815" width="11.42578125" style="8" customWidth="1"/>
    <col min="2816" max="2816" width="9.140625" style="8"/>
    <col min="2817" max="2817" width="12.5703125" style="8" customWidth="1"/>
    <col min="2818" max="2818" width="18" style="8" customWidth="1"/>
    <col min="2819" max="2819" width="8.7109375" style="8" customWidth="1"/>
    <col min="2820" max="2820" width="9.140625" style="8"/>
    <col min="2821" max="2821" width="11" style="8" customWidth="1"/>
    <col min="2822" max="2822" width="8.7109375" style="8" customWidth="1"/>
    <col min="2823" max="2823" width="9.140625" style="8"/>
    <col min="2824" max="2824" width="11" style="8" customWidth="1"/>
    <col min="2825" max="3066" width="9.140625" style="8"/>
    <col min="3067" max="3067" width="4.85546875" style="8" customWidth="1"/>
    <col min="3068" max="3068" width="32.7109375" style="8" customWidth="1"/>
    <col min="3069" max="3069" width="0" style="8" hidden="1" customWidth="1"/>
    <col min="3070" max="3070" width="10.140625" style="8" customWidth="1"/>
    <col min="3071" max="3071" width="11.42578125" style="8" customWidth="1"/>
    <col min="3072" max="3072" width="9.140625" style="8"/>
    <col min="3073" max="3073" width="12.5703125" style="8" customWidth="1"/>
    <col min="3074" max="3074" width="18" style="8" customWidth="1"/>
    <col min="3075" max="3075" width="8.7109375" style="8" customWidth="1"/>
    <col min="3076" max="3076" width="9.140625" style="8"/>
    <col min="3077" max="3077" width="11" style="8" customWidth="1"/>
    <col min="3078" max="3078" width="8.7109375" style="8" customWidth="1"/>
    <col min="3079" max="3079" width="9.140625" style="8"/>
    <col min="3080" max="3080" width="11" style="8" customWidth="1"/>
    <col min="3081" max="3322" width="9.140625" style="8"/>
    <col min="3323" max="3323" width="4.85546875" style="8" customWidth="1"/>
    <col min="3324" max="3324" width="32.7109375" style="8" customWidth="1"/>
    <col min="3325" max="3325" width="0" style="8" hidden="1" customWidth="1"/>
    <col min="3326" max="3326" width="10.140625" style="8" customWidth="1"/>
    <col min="3327" max="3327" width="11.42578125" style="8" customWidth="1"/>
    <col min="3328" max="3328" width="9.140625" style="8"/>
    <col min="3329" max="3329" width="12.5703125" style="8" customWidth="1"/>
    <col min="3330" max="3330" width="18" style="8" customWidth="1"/>
    <col min="3331" max="3331" width="8.7109375" style="8" customWidth="1"/>
    <col min="3332" max="3332" width="9.140625" style="8"/>
    <col min="3333" max="3333" width="11" style="8" customWidth="1"/>
    <col min="3334" max="3334" width="8.7109375" style="8" customWidth="1"/>
    <col min="3335" max="3335" width="9.140625" style="8"/>
    <col min="3336" max="3336" width="11" style="8" customWidth="1"/>
    <col min="3337" max="3578" width="9.140625" style="8"/>
    <col min="3579" max="3579" width="4.85546875" style="8" customWidth="1"/>
    <col min="3580" max="3580" width="32.7109375" style="8" customWidth="1"/>
    <col min="3581" max="3581" width="0" style="8" hidden="1" customWidth="1"/>
    <col min="3582" max="3582" width="10.140625" style="8" customWidth="1"/>
    <col min="3583" max="3583" width="11.42578125" style="8" customWidth="1"/>
    <col min="3584" max="3584" width="9.140625" style="8"/>
    <col min="3585" max="3585" width="12.5703125" style="8" customWidth="1"/>
    <col min="3586" max="3586" width="18" style="8" customWidth="1"/>
    <col min="3587" max="3587" width="8.7109375" style="8" customWidth="1"/>
    <col min="3588" max="3588" width="9.140625" style="8"/>
    <col min="3589" max="3589" width="11" style="8" customWidth="1"/>
    <col min="3590" max="3590" width="8.7109375" style="8" customWidth="1"/>
    <col min="3591" max="3591" width="9.140625" style="8"/>
    <col min="3592" max="3592" width="11" style="8" customWidth="1"/>
    <col min="3593" max="3834" width="9.140625" style="8"/>
    <col min="3835" max="3835" width="4.85546875" style="8" customWidth="1"/>
    <col min="3836" max="3836" width="32.7109375" style="8" customWidth="1"/>
    <col min="3837" max="3837" width="0" style="8" hidden="1" customWidth="1"/>
    <col min="3838" max="3838" width="10.140625" style="8" customWidth="1"/>
    <col min="3839" max="3839" width="11.42578125" style="8" customWidth="1"/>
    <col min="3840" max="3840" width="9.140625" style="8"/>
    <col min="3841" max="3841" width="12.5703125" style="8" customWidth="1"/>
    <col min="3842" max="3842" width="18" style="8" customWidth="1"/>
    <col min="3843" max="3843" width="8.7109375" style="8" customWidth="1"/>
    <col min="3844" max="3844" width="9.140625" style="8"/>
    <col min="3845" max="3845" width="11" style="8" customWidth="1"/>
    <col min="3846" max="3846" width="8.7109375" style="8" customWidth="1"/>
    <col min="3847" max="3847" width="9.140625" style="8"/>
    <col min="3848" max="3848" width="11" style="8" customWidth="1"/>
    <col min="3849" max="4090" width="9.140625" style="8"/>
    <col min="4091" max="4091" width="4.85546875" style="8" customWidth="1"/>
    <col min="4092" max="4092" width="32.7109375" style="8" customWidth="1"/>
    <col min="4093" max="4093" width="0" style="8" hidden="1" customWidth="1"/>
    <col min="4094" max="4094" width="10.140625" style="8" customWidth="1"/>
    <col min="4095" max="4095" width="11.42578125" style="8" customWidth="1"/>
    <col min="4096" max="4096" width="9.140625" style="8"/>
    <col min="4097" max="4097" width="12.5703125" style="8" customWidth="1"/>
    <col min="4098" max="4098" width="18" style="8" customWidth="1"/>
    <col min="4099" max="4099" width="8.7109375" style="8" customWidth="1"/>
    <col min="4100" max="4100" width="9.140625" style="8"/>
    <col min="4101" max="4101" width="11" style="8" customWidth="1"/>
    <col min="4102" max="4102" width="8.7109375" style="8" customWidth="1"/>
    <col min="4103" max="4103" width="9.140625" style="8"/>
    <col min="4104" max="4104" width="11" style="8" customWidth="1"/>
    <col min="4105" max="4346" width="9.140625" style="8"/>
    <col min="4347" max="4347" width="4.85546875" style="8" customWidth="1"/>
    <col min="4348" max="4348" width="32.7109375" style="8" customWidth="1"/>
    <col min="4349" max="4349" width="0" style="8" hidden="1" customWidth="1"/>
    <col min="4350" max="4350" width="10.140625" style="8" customWidth="1"/>
    <col min="4351" max="4351" width="11.42578125" style="8" customWidth="1"/>
    <col min="4352" max="4352" width="9.140625" style="8"/>
    <col min="4353" max="4353" width="12.5703125" style="8" customWidth="1"/>
    <col min="4354" max="4354" width="18" style="8" customWidth="1"/>
    <col min="4355" max="4355" width="8.7109375" style="8" customWidth="1"/>
    <col min="4356" max="4356" width="9.140625" style="8"/>
    <col min="4357" max="4357" width="11" style="8" customWidth="1"/>
    <col min="4358" max="4358" width="8.7109375" style="8" customWidth="1"/>
    <col min="4359" max="4359" width="9.140625" style="8"/>
    <col min="4360" max="4360" width="11" style="8" customWidth="1"/>
    <col min="4361" max="4602" width="9.140625" style="8"/>
    <col min="4603" max="4603" width="4.85546875" style="8" customWidth="1"/>
    <col min="4604" max="4604" width="32.7109375" style="8" customWidth="1"/>
    <col min="4605" max="4605" width="0" style="8" hidden="1" customWidth="1"/>
    <col min="4606" max="4606" width="10.140625" style="8" customWidth="1"/>
    <col min="4607" max="4607" width="11.42578125" style="8" customWidth="1"/>
    <col min="4608" max="4608" width="9.140625" style="8"/>
    <col min="4609" max="4609" width="12.5703125" style="8" customWidth="1"/>
    <col min="4610" max="4610" width="18" style="8" customWidth="1"/>
    <col min="4611" max="4611" width="8.7109375" style="8" customWidth="1"/>
    <col min="4612" max="4612" width="9.140625" style="8"/>
    <col min="4613" max="4613" width="11" style="8" customWidth="1"/>
    <col min="4614" max="4614" width="8.7109375" style="8" customWidth="1"/>
    <col min="4615" max="4615" width="9.140625" style="8"/>
    <col min="4616" max="4616" width="11" style="8" customWidth="1"/>
    <col min="4617" max="4858" width="9.140625" style="8"/>
    <col min="4859" max="4859" width="4.85546875" style="8" customWidth="1"/>
    <col min="4860" max="4860" width="32.7109375" style="8" customWidth="1"/>
    <col min="4861" max="4861" width="0" style="8" hidden="1" customWidth="1"/>
    <col min="4862" max="4862" width="10.140625" style="8" customWidth="1"/>
    <col min="4863" max="4863" width="11.42578125" style="8" customWidth="1"/>
    <col min="4864" max="4864" width="9.140625" style="8"/>
    <col min="4865" max="4865" width="12.5703125" style="8" customWidth="1"/>
    <col min="4866" max="4866" width="18" style="8" customWidth="1"/>
    <col min="4867" max="4867" width="8.7109375" style="8" customWidth="1"/>
    <col min="4868" max="4868" width="9.140625" style="8"/>
    <col min="4869" max="4869" width="11" style="8" customWidth="1"/>
    <col min="4870" max="4870" width="8.7109375" style="8" customWidth="1"/>
    <col min="4871" max="4871" width="9.140625" style="8"/>
    <col min="4872" max="4872" width="11" style="8" customWidth="1"/>
    <col min="4873" max="5114" width="9.140625" style="8"/>
    <col min="5115" max="5115" width="4.85546875" style="8" customWidth="1"/>
    <col min="5116" max="5116" width="32.7109375" style="8" customWidth="1"/>
    <col min="5117" max="5117" width="0" style="8" hidden="1" customWidth="1"/>
    <col min="5118" max="5118" width="10.140625" style="8" customWidth="1"/>
    <col min="5119" max="5119" width="11.42578125" style="8" customWidth="1"/>
    <col min="5120" max="5120" width="9.140625" style="8"/>
    <col min="5121" max="5121" width="12.5703125" style="8" customWidth="1"/>
    <col min="5122" max="5122" width="18" style="8" customWidth="1"/>
    <col min="5123" max="5123" width="8.7109375" style="8" customWidth="1"/>
    <col min="5124" max="5124" width="9.140625" style="8"/>
    <col min="5125" max="5125" width="11" style="8" customWidth="1"/>
    <col min="5126" max="5126" width="8.7109375" style="8" customWidth="1"/>
    <col min="5127" max="5127" width="9.140625" style="8"/>
    <col min="5128" max="5128" width="11" style="8" customWidth="1"/>
    <col min="5129" max="5370" width="9.140625" style="8"/>
    <col min="5371" max="5371" width="4.85546875" style="8" customWidth="1"/>
    <col min="5372" max="5372" width="32.7109375" style="8" customWidth="1"/>
    <col min="5373" max="5373" width="0" style="8" hidden="1" customWidth="1"/>
    <col min="5374" max="5374" width="10.140625" style="8" customWidth="1"/>
    <col min="5375" max="5375" width="11.42578125" style="8" customWidth="1"/>
    <col min="5376" max="5376" width="9.140625" style="8"/>
    <col min="5377" max="5377" width="12.5703125" style="8" customWidth="1"/>
    <col min="5378" max="5378" width="18" style="8" customWidth="1"/>
    <col min="5379" max="5379" width="8.7109375" style="8" customWidth="1"/>
    <col min="5380" max="5380" width="9.140625" style="8"/>
    <col min="5381" max="5381" width="11" style="8" customWidth="1"/>
    <col min="5382" max="5382" width="8.7109375" style="8" customWidth="1"/>
    <col min="5383" max="5383" width="9.140625" style="8"/>
    <col min="5384" max="5384" width="11" style="8" customWidth="1"/>
    <col min="5385" max="5626" width="9.140625" style="8"/>
    <col min="5627" max="5627" width="4.85546875" style="8" customWidth="1"/>
    <col min="5628" max="5628" width="32.7109375" style="8" customWidth="1"/>
    <col min="5629" max="5629" width="0" style="8" hidden="1" customWidth="1"/>
    <col min="5630" max="5630" width="10.140625" style="8" customWidth="1"/>
    <col min="5631" max="5631" width="11.42578125" style="8" customWidth="1"/>
    <col min="5632" max="5632" width="9.140625" style="8"/>
    <col min="5633" max="5633" width="12.5703125" style="8" customWidth="1"/>
    <col min="5634" max="5634" width="18" style="8" customWidth="1"/>
    <col min="5635" max="5635" width="8.7109375" style="8" customWidth="1"/>
    <col min="5636" max="5636" width="9.140625" style="8"/>
    <col min="5637" max="5637" width="11" style="8" customWidth="1"/>
    <col min="5638" max="5638" width="8.7109375" style="8" customWidth="1"/>
    <col min="5639" max="5639" width="9.140625" style="8"/>
    <col min="5640" max="5640" width="11" style="8" customWidth="1"/>
    <col min="5641" max="5882" width="9.140625" style="8"/>
    <col min="5883" max="5883" width="4.85546875" style="8" customWidth="1"/>
    <col min="5884" max="5884" width="32.7109375" style="8" customWidth="1"/>
    <col min="5885" max="5885" width="0" style="8" hidden="1" customWidth="1"/>
    <col min="5886" max="5886" width="10.140625" style="8" customWidth="1"/>
    <col min="5887" max="5887" width="11.42578125" style="8" customWidth="1"/>
    <col min="5888" max="5888" width="9.140625" style="8"/>
    <col min="5889" max="5889" width="12.5703125" style="8" customWidth="1"/>
    <col min="5890" max="5890" width="18" style="8" customWidth="1"/>
    <col min="5891" max="5891" width="8.7109375" style="8" customWidth="1"/>
    <col min="5892" max="5892" width="9.140625" style="8"/>
    <col min="5893" max="5893" width="11" style="8" customWidth="1"/>
    <col min="5894" max="5894" width="8.7109375" style="8" customWidth="1"/>
    <col min="5895" max="5895" width="9.140625" style="8"/>
    <col min="5896" max="5896" width="11" style="8" customWidth="1"/>
    <col min="5897" max="6138" width="9.140625" style="8"/>
    <col min="6139" max="6139" width="4.85546875" style="8" customWidth="1"/>
    <col min="6140" max="6140" width="32.7109375" style="8" customWidth="1"/>
    <col min="6141" max="6141" width="0" style="8" hidden="1" customWidth="1"/>
    <col min="6142" max="6142" width="10.140625" style="8" customWidth="1"/>
    <col min="6143" max="6143" width="11.42578125" style="8" customWidth="1"/>
    <col min="6144" max="6144" width="9.140625" style="8"/>
    <col min="6145" max="6145" width="12.5703125" style="8" customWidth="1"/>
    <col min="6146" max="6146" width="18" style="8" customWidth="1"/>
    <col min="6147" max="6147" width="8.7109375" style="8" customWidth="1"/>
    <col min="6148" max="6148" width="9.140625" style="8"/>
    <col min="6149" max="6149" width="11" style="8" customWidth="1"/>
    <col min="6150" max="6150" width="8.7109375" style="8" customWidth="1"/>
    <col min="6151" max="6151" width="9.140625" style="8"/>
    <col min="6152" max="6152" width="11" style="8" customWidth="1"/>
    <col min="6153" max="6394" width="9.140625" style="8"/>
    <col min="6395" max="6395" width="4.85546875" style="8" customWidth="1"/>
    <col min="6396" max="6396" width="32.7109375" style="8" customWidth="1"/>
    <col min="6397" max="6397" width="0" style="8" hidden="1" customWidth="1"/>
    <col min="6398" max="6398" width="10.140625" style="8" customWidth="1"/>
    <col min="6399" max="6399" width="11.42578125" style="8" customWidth="1"/>
    <col min="6400" max="6400" width="9.140625" style="8"/>
    <col min="6401" max="6401" width="12.5703125" style="8" customWidth="1"/>
    <col min="6402" max="6402" width="18" style="8" customWidth="1"/>
    <col min="6403" max="6403" width="8.7109375" style="8" customWidth="1"/>
    <col min="6404" max="6404" width="9.140625" style="8"/>
    <col min="6405" max="6405" width="11" style="8" customWidth="1"/>
    <col min="6406" max="6406" width="8.7109375" style="8" customWidth="1"/>
    <col min="6407" max="6407" width="9.140625" style="8"/>
    <col min="6408" max="6408" width="11" style="8" customWidth="1"/>
    <col min="6409" max="6650" width="9.140625" style="8"/>
    <col min="6651" max="6651" width="4.85546875" style="8" customWidth="1"/>
    <col min="6652" max="6652" width="32.7109375" style="8" customWidth="1"/>
    <col min="6653" max="6653" width="0" style="8" hidden="1" customWidth="1"/>
    <col min="6654" max="6654" width="10.140625" style="8" customWidth="1"/>
    <col min="6655" max="6655" width="11.42578125" style="8" customWidth="1"/>
    <col min="6656" max="6656" width="9.140625" style="8"/>
    <col min="6657" max="6657" width="12.5703125" style="8" customWidth="1"/>
    <col min="6658" max="6658" width="18" style="8" customWidth="1"/>
    <col min="6659" max="6659" width="8.7109375" style="8" customWidth="1"/>
    <col min="6660" max="6660" width="9.140625" style="8"/>
    <col min="6661" max="6661" width="11" style="8" customWidth="1"/>
    <col min="6662" max="6662" width="8.7109375" style="8" customWidth="1"/>
    <col min="6663" max="6663" width="9.140625" style="8"/>
    <col min="6664" max="6664" width="11" style="8" customWidth="1"/>
    <col min="6665" max="6906" width="9.140625" style="8"/>
    <col min="6907" max="6907" width="4.85546875" style="8" customWidth="1"/>
    <col min="6908" max="6908" width="32.7109375" style="8" customWidth="1"/>
    <col min="6909" max="6909" width="0" style="8" hidden="1" customWidth="1"/>
    <col min="6910" max="6910" width="10.140625" style="8" customWidth="1"/>
    <col min="6911" max="6911" width="11.42578125" style="8" customWidth="1"/>
    <col min="6912" max="6912" width="9.140625" style="8"/>
    <col min="6913" max="6913" width="12.5703125" style="8" customWidth="1"/>
    <col min="6914" max="6914" width="18" style="8" customWidth="1"/>
    <col min="6915" max="6915" width="8.7109375" style="8" customWidth="1"/>
    <col min="6916" max="6916" width="9.140625" style="8"/>
    <col min="6917" max="6917" width="11" style="8" customWidth="1"/>
    <col min="6918" max="6918" width="8.7109375" style="8" customWidth="1"/>
    <col min="6919" max="6919" width="9.140625" style="8"/>
    <col min="6920" max="6920" width="11" style="8" customWidth="1"/>
    <col min="6921" max="7162" width="9.140625" style="8"/>
    <col min="7163" max="7163" width="4.85546875" style="8" customWidth="1"/>
    <col min="7164" max="7164" width="32.7109375" style="8" customWidth="1"/>
    <col min="7165" max="7165" width="0" style="8" hidden="1" customWidth="1"/>
    <col min="7166" max="7166" width="10.140625" style="8" customWidth="1"/>
    <col min="7167" max="7167" width="11.42578125" style="8" customWidth="1"/>
    <col min="7168" max="7168" width="9.140625" style="8"/>
    <col min="7169" max="7169" width="12.5703125" style="8" customWidth="1"/>
    <col min="7170" max="7170" width="18" style="8" customWidth="1"/>
    <col min="7171" max="7171" width="8.7109375" style="8" customWidth="1"/>
    <col min="7172" max="7172" width="9.140625" style="8"/>
    <col min="7173" max="7173" width="11" style="8" customWidth="1"/>
    <col min="7174" max="7174" width="8.7109375" style="8" customWidth="1"/>
    <col min="7175" max="7175" width="9.140625" style="8"/>
    <col min="7176" max="7176" width="11" style="8" customWidth="1"/>
    <col min="7177" max="7418" width="9.140625" style="8"/>
    <col min="7419" max="7419" width="4.85546875" style="8" customWidth="1"/>
    <col min="7420" max="7420" width="32.7109375" style="8" customWidth="1"/>
    <col min="7421" max="7421" width="0" style="8" hidden="1" customWidth="1"/>
    <col min="7422" max="7422" width="10.140625" style="8" customWidth="1"/>
    <col min="7423" max="7423" width="11.42578125" style="8" customWidth="1"/>
    <col min="7424" max="7424" width="9.140625" style="8"/>
    <col min="7425" max="7425" width="12.5703125" style="8" customWidth="1"/>
    <col min="7426" max="7426" width="18" style="8" customWidth="1"/>
    <col min="7427" max="7427" width="8.7109375" style="8" customWidth="1"/>
    <col min="7428" max="7428" width="9.140625" style="8"/>
    <col min="7429" max="7429" width="11" style="8" customWidth="1"/>
    <col min="7430" max="7430" width="8.7109375" style="8" customWidth="1"/>
    <col min="7431" max="7431" width="9.140625" style="8"/>
    <col min="7432" max="7432" width="11" style="8" customWidth="1"/>
    <col min="7433" max="7674" width="9.140625" style="8"/>
    <col min="7675" max="7675" width="4.85546875" style="8" customWidth="1"/>
    <col min="7676" max="7676" width="32.7109375" style="8" customWidth="1"/>
    <col min="7677" max="7677" width="0" style="8" hidden="1" customWidth="1"/>
    <col min="7678" max="7678" width="10.140625" style="8" customWidth="1"/>
    <col min="7679" max="7679" width="11.42578125" style="8" customWidth="1"/>
    <col min="7680" max="7680" width="9.140625" style="8"/>
    <col min="7681" max="7681" width="12.5703125" style="8" customWidth="1"/>
    <col min="7682" max="7682" width="18" style="8" customWidth="1"/>
    <col min="7683" max="7683" width="8.7109375" style="8" customWidth="1"/>
    <col min="7684" max="7684" width="9.140625" style="8"/>
    <col min="7685" max="7685" width="11" style="8" customWidth="1"/>
    <col min="7686" max="7686" width="8.7109375" style="8" customWidth="1"/>
    <col min="7687" max="7687" width="9.140625" style="8"/>
    <col min="7688" max="7688" width="11" style="8" customWidth="1"/>
    <col min="7689" max="7930" width="9.140625" style="8"/>
    <col min="7931" max="7931" width="4.85546875" style="8" customWidth="1"/>
    <col min="7932" max="7932" width="32.7109375" style="8" customWidth="1"/>
    <col min="7933" max="7933" width="0" style="8" hidden="1" customWidth="1"/>
    <col min="7934" max="7934" width="10.140625" style="8" customWidth="1"/>
    <col min="7935" max="7935" width="11.42578125" style="8" customWidth="1"/>
    <col min="7936" max="7936" width="9.140625" style="8"/>
    <col min="7937" max="7937" width="12.5703125" style="8" customWidth="1"/>
    <col min="7938" max="7938" width="18" style="8" customWidth="1"/>
    <col min="7939" max="7939" width="8.7109375" style="8" customWidth="1"/>
    <col min="7940" max="7940" width="9.140625" style="8"/>
    <col min="7941" max="7941" width="11" style="8" customWidth="1"/>
    <col min="7942" max="7942" width="8.7109375" style="8" customWidth="1"/>
    <col min="7943" max="7943" width="9.140625" style="8"/>
    <col min="7944" max="7944" width="11" style="8" customWidth="1"/>
    <col min="7945" max="8186" width="9.140625" style="8"/>
    <col min="8187" max="8187" width="4.85546875" style="8" customWidth="1"/>
    <col min="8188" max="8188" width="32.7109375" style="8" customWidth="1"/>
    <col min="8189" max="8189" width="0" style="8" hidden="1" customWidth="1"/>
    <col min="8190" max="8190" width="10.140625" style="8" customWidth="1"/>
    <col min="8191" max="8191" width="11.42578125" style="8" customWidth="1"/>
    <col min="8192" max="8192" width="9.140625" style="8"/>
    <col min="8193" max="8193" width="12.5703125" style="8" customWidth="1"/>
    <col min="8194" max="8194" width="18" style="8" customWidth="1"/>
    <col min="8195" max="8195" width="8.7109375" style="8" customWidth="1"/>
    <col min="8196" max="8196" width="9.140625" style="8"/>
    <col min="8197" max="8197" width="11" style="8" customWidth="1"/>
    <col min="8198" max="8198" width="8.7109375" style="8" customWidth="1"/>
    <col min="8199" max="8199" width="9.140625" style="8"/>
    <col min="8200" max="8200" width="11" style="8" customWidth="1"/>
    <col min="8201" max="8442" width="9.140625" style="8"/>
    <col min="8443" max="8443" width="4.85546875" style="8" customWidth="1"/>
    <col min="8444" max="8444" width="32.7109375" style="8" customWidth="1"/>
    <col min="8445" max="8445" width="0" style="8" hidden="1" customWidth="1"/>
    <col min="8446" max="8446" width="10.140625" style="8" customWidth="1"/>
    <col min="8447" max="8447" width="11.42578125" style="8" customWidth="1"/>
    <col min="8448" max="8448" width="9.140625" style="8"/>
    <col min="8449" max="8449" width="12.5703125" style="8" customWidth="1"/>
    <col min="8450" max="8450" width="18" style="8" customWidth="1"/>
    <col min="8451" max="8451" width="8.7109375" style="8" customWidth="1"/>
    <col min="8452" max="8452" width="9.140625" style="8"/>
    <col min="8453" max="8453" width="11" style="8" customWidth="1"/>
    <col min="8454" max="8454" width="8.7109375" style="8" customWidth="1"/>
    <col min="8455" max="8455" width="9.140625" style="8"/>
    <col min="8456" max="8456" width="11" style="8" customWidth="1"/>
    <col min="8457" max="8698" width="9.140625" style="8"/>
    <col min="8699" max="8699" width="4.85546875" style="8" customWidth="1"/>
    <col min="8700" max="8700" width="32.7109375" style="8" customWidth="1"/>
    <col min="8701" max="8701" width="0" style="8" hidden="1" customWidth="1"/>
    <col min="8702" max="8702" width="10.140625" style="8" customWidth="1"/>
    <col min="8703" max="8703" width="11.42578125" style="8" customWidth="1"/>
    <col min="8704" max="8704" width="9.140625" style="8"/>
    <col min="8705" max="8705" width="12.5703125" style="8" customWidth="1"/>
    <col min="8706" max="8706" width="18" style="8" customWidth="1"/>
    <col min="8707" max="8707" width="8.7109375" style="8" customWidth="1"/>
    <col min="8708" max="8708" width="9.140625" style="8"/>
    <col min="8709" max="8709" width="11" style="8" customWidth="1"/>
    <col min="8710" max="8710" width="8.7109375" style="8" customWidth="1"/>
    <col min="8711" max="8711" width="9.140625" style="8"/>
    <col min="8712" max="8712" width="11" style="8" customWidth="1"/>
    <col min="8713" max="8954" width="9.140625" style="8"/>
    <col min="8955" max="8955" width="4.85546875" style="8" customWidth="1"/>
    <col min="8956" max="8956" width="32.7109375" style="8" customWidth="1"/>
    <col min="8957" max="8957" width="0" style="8" hidden="1" customWidth="1"/>
    <col min="8958" max="8958" width="10.140625" style="8" customWidth="1"/>
    <col min="8959" max="8959" width="11.42578125" style="8" customWidth="1"/>
    <col min="8960" max="8960" width="9.140625" style="8"/>
    <col min="8961" max="8961" width="12.5703125" style="8" customWidth="1"/>
    <col min="8962" max="8962" width="18" style="8" customWidth="1"/>
    <col min="8963" max="8963" width="8.7109375" style="8" customWidth="1"/>
    <col min="8964" max="8964" width="9.140625" style="8"/>
    <col min="8965" max="8965" width="11" style="8" customWidth="1"/>
    <col min="8966" max="8966" width="8.7109375" style="8" customWidth="1"/>
    <col min="8967" max="8967" width="9.140625" style="8"/>
    <col min="8968" max="8968" width="11" style="8" customWidth="1"/>
    <col min="8969" max="9210" width="9.140625" style="8"/>
    <col min="9211" max="9211" width="4.85546875" style="8" customWidth="1"/>
    <col min="9212" max="9212" width="32.7109375" style="8" customWidth="1"/>
    <col min="9213" max="9213" width="0" style="8" hidden="1" customWidth="1"/>
    <col min="9214" max="9214" width="10.140625" style="8" customWidth="1"/>
    <col min="9215" max="9215" width="11.42578125" style="8" customWidth="1"/>
    <col min="9216" max="9216" width="9.140625" style="8"/>
    <col min="9217" max="9217" width="12.5703125" style="8" customWidth="1"/>
    <col min="9218" max="9218" width="18" style="8" customWidth="1"/>
    <col min="9219" max="9219" width="8.7109375" style="8" customWidth="1"/>
    <col min="9220" max="9220" width="9.140625" style="8"/>
    <col min="9221" max="9221" width="11" style="8" customWidth="1"/>
    <col min="9222" max="9222" width="8.7109375" style="8" customWidth="1"/>
    <col min="9223" max="9223" width="9.140625" style="8"/>
    <col min="9224" max="9224" width="11" style="8" customWidth="1"/>
    <col min="9225" max="9466" width="9.140625" style="8"/>
    <col min="9467" max="9467" width="4.85546875" style="8" customWidth="1"/>
    <col min="9468" max="9468" width="32.7109375" style="8" customWidth="1"/>
    <col min="9469" max="9469" width="0" style="8" hidden="1" customWidth="1"/>
    <col min="9470" max="9470" width="10.140625" style="8" customWidth="1"/>
    <col min="9471" max="9471" width="11.42578125" style="8" customWidth="1"/>
    <col min="9472" max="9472" width="9.140625" style="8"/>
    <col min="9473" max="9473" width="12.5703125" style="8" customWidth="1"/>
    <col min="9474" max="9474" width="18" style="8" customWidth="1"/>
    <col min="9475" max="9475" width="8.7109375" style="8" customWidth="1"/>
    <col min="9476" max="9476" width="9.140625" style="8"/>
    <col min="9477" max="9477" width="11" style="8" customWidth="1"/>
    <col min="9478" max="9478" width="8.7109375" style="8" customWidth="1"/>
    <col min="9479" max="9479" width="9.140625" style="8"/>
    <col min="9480" max="9480" width="11" style="8" customWidth="1"/>
    <col min="9481" max="9722" width="9.140625" style="8"/>
    <col min="9723" max="9723" width="4.85546875" style="8" customWidth="1"/>
    <col min="9724" max="9724" width="32.7109375" style="8" customWidth="1"/>
    <col min="9725" max="9725" width="0" style="8" hidden="1" customWidth="1"/>
    <col min="9726" max="9726" width="10.140625" style="8" customWidth="1"/>
    <col min="9727" max="9727" width="11.42578125" style="8" customWidth="1"/>
    <col min="9728" max="9728" width="9.140625" style="8"/>
    <col min="9729" max="9729" width="12.5703125" style="8" customWidth="1"/>
    <col min="9730" max="9730" width="18" style="8" customWidth="1"/>
    <col min="9731" max="9731" width="8.7109375" style="8" customWidth="1"/>
    <col min="9732" max="9732" width="9.140625" style="8"/>
    <col min="9733" max="9733" width="11" style="8" customWidth="1"/>
    <col min="9734" max="9734" width="8.7109375" style="8" customWidth="1"/>
    <col min="9735" max="9735" width="9.140625" style="8"/>
    <col min="9736" max="9736" width="11" style="8" customWidth="1"/>
    <col min="9737" max="9978" width="9.140625" style="8"/>
    <col min="9979" max="9979" width="4.85546875" style="8" customWidth="1"/>
    <col min="9980" max="9980" width="32.7109375" style="8" customWidth="1"/>
    <col min="9981" max="9981" width="0" style="8" hidden="1" customWidth="1"/>
    <col min="9982" max="9982" width="10.140625" style="8" customWidth="1"/>
    <col min="9983" max="9983" width="11.42578125" style="8" customWidth="1"/>
    <col min="9984" max="9984" width="9.140625" style="8"/>
    <col min="9985" max="9985" width="12.5703125" style="8" customWidth="1"/>
    <col min="9986" max="9986" width="18" style="8" customWidth="1"/>
    <col min="9987" max="9987" width="8.7109375" style="8" customWidth="1"/>
    <col min="9988" max="9988" width="9.140625" style="8"/>
    <col min="9989" max="9989" width="11" style="8" customWidth="1"/>
    <col min="9990" max="9990" width="8.7109375" style="8" customWidth="1"/>
    <col min="9991" max="9991" width="9.140625" style="8"/>
    <col min="9992" max="9992" width="11" style="8" customWidth="1"/>
    <col min="9993" max="10234" width="9.140625" style="8"/>
    <col min="10235" max="10235" width="4.85546875" style="8" customWidth="1"/>
    <col min="10236" max="10236" width="32.7109375" style="8" customWidth="1"/>
    <col min="10237" max="10237" width="0" style="8" hidden="1" customWidth="1"/>
    <col min="10238" max="10238" width="10.140625" style="8" customWidth="1"/>
    <col min="10239" max="10239" width="11.42578125" style="8" customWidth="1"/>
    <col min="10240" max="10240" width="9.140625" style="8"/>
    <col min="10241" max="10241" width="12.5703125" style="8" customWidth="1"/>
    <col min="10242" max="10242" width="18" style="8" customWidth="1"/>
    <col min="10243" max="10243" width="8.7109375" style="8" customWidth="1"/>
    <col min="10244" max="10244" width="9.140625" style="8"/>
    <col min="10245" max="10245" width="11" style="8" customWidth="1"/>
    <col min="10246" max="10246" width="8.7109375" style="8" customWidth="1"/>
    <col min="10247" max="10247" width="9.140625" style="8"/>
    <col min="10248" max="10248" width="11" style="8" customWidth="1"/>
    <col min="10249" max="10490" width="9.140625" style="8"/>
    <col min="10491" max="10491" width="4.85546875" style="8" customWidth="1"/>
    <col min="10492" max="10492" width="32.7109375" style="8" customWidth="1"/>
    <col min="10493" max="10493" width="0" style="8" hidden="1" customWidth="1"/>
    <col min="10494" max="10494" width="10.140625" style="8" customWidth="1"/>
    <col min="10495" max="10495" width="11.42578125" style="8" customWidth="1"/>
    <col min="10496" max="10496" width="9.140625" style="8"/>
    <col min="10497" max="10497" width="12.5703125" style="8" customWidth="1"/>
    <col min="10498" max="10498" width="18" style="8" customWidth="1"/>
    <col min="10499" max="10499" width="8.7109375" style="8" customWidth="1"/>
    <col min="10500" max="10500" width="9.140625" style="8"/>
    <col min="10501" max="10501" width="11" style="8" customWidth="1"/>
    <col min="10502" max="10502" width="8.7109375" style="8" customWidth="1"/>
    <col min="10503" max="10503" width="9.140625" style="8"/>
    <col min="10504" max="10504" width="11" style="8" customWidth="1"/>
    <col min="10505" max="10746" width="9.140625" style="8"/>
    <col min="10747" max="10747" width="4.85546875" style="8" customWidth="1"/>
    <col min="10748" max="10748" width="32.7109375" style="8" customWidth="1"/>
    <col min="10749" max="10749" width="0" style="8" hidden="1" customWidth="1"/>
    <col min="10750" max="10750" width="10.140625" style="8" customWidth="1"/>
    <col min="10751" max="10751" width="11.42578125" style="8" customWidth="1"/>
    <col min="10752" max="10752" width="9.140625" style="8"/>
    <col min="10753" max="10753" width="12.5703125" style="8" customWidth="1"/>
    <col min="10754" max="10754" width="18" style="8" customWidth="1"/>
    <col min="10755" max="10755" width="8.7109375" style="8" customWidth="1"/>
    <col min="10756" max="10756" width="9.140625" style="8"/>
    <col min="10757" max="10757" width="11" style="8" customWidth="1"/>
    <col min="10758" max="10758" width="8.7109375" style="8" customWidth="1"/>
    <col min="10759" max="10759" width="9.140625" style="8"/>
    <col min="10760" max="10760" width="11" style="8" customWidth="1"/>
    <col min="10761" max="11002" width="9.140625" style="8"/>
    <col min="11003" max="11003" width="4.85546875" style="8" customWidth="1"/>
    <col min="11004" max="11004" width="32.7109375" style="8" customWidth="1"/>
    <col min="11005" max="11005" width="0" style="8" hidden="1" customWidth="1"/>
    <col min="11006" max="11006" width="10.140625" style="8" customWidth="1"/>
    <col min="11007" max="11007" width="11.42578125" style="8" customWidth="1"/>
    <col min="11008" max="11008" width="9.140625" style="8"/>
    <col min="11009" max="11009" width="12.5703125" style="8" customWidth="1"/>
    <col min="11010" max="11010" width="18" style="8" customWidth="1"/>
    <col min="11011" max="11011" width="8.7109375" style="8" customWidth="1"/>
    <col min="11012" max="11012" width="9.140625" style="8"/>
    <col min="11013" max="11013" width="11" style="8" customWidth="1"/>
    <col min="11014" max="11014" width="8.7109375" style="8" customWidth="1"/>
    <col min="11015" max="11015" width="9.140625" style="8"/>
    <col min="11016" max="11016" width="11" style="8" customWidth="1"/>
    <col min="11017" max="11258" width="9.140625" style="8"/>
    <col min="11259" max="11259" width="4.85546875" style="8" customWidth="1"/>
    <col min="11260" max="11260" width="32.7109375" style="8" customWidth="1"/>
    <col min="11261" max="11261" width="0" style="8" hidden="1" customWidth="1"/>
    <col min="11262" max="11262" width="10.140625" style="8" customWidth="1"/>
    <col min="11263" max="11263" width="11.42578125" style="8" customWidth="1"/>
    <col min="11264" max="11264" width="9.140625" style="8"/>
    <col min="11265" max="11265" width="12.5703125" style="8" customWidth="1"/>
    <col min="11266" max="11266" width="18" style="8" customWidth="1"/>
    <col min="11267" max="11267" width="8.7109375" style="8" customWidth="1"/>
    <col min="11268" max="11268" width="9.140625" style="8"/>
    <col min="11269" max="11269" width="11" style="8" customWidth="1"/>
    <col min="11270" max="11270" width="8.7109375" style="8" customWidth="1"/>
    <col min="11271" max="11271" width="9.140625" style="8"/>
    <col min="11272" max="11272" width="11" style="8" customWidth="1"/>
    <col min="11273" max="11514" width="9.140625" style="8"/>
    <col min="11515" max="11515" width="4.85546875" style="8" customWidth="1"/>
    <col min="11516" max="11516" width="32.7109375" style="8" customWidth="1"/>
    <col min="11517" max="11517" width="0" style="8" hidden="1" customWidth="1"/>
    <col min="11518" max="11518" width="10.140625" style="8" customWidth="1"/>
    <col min="11519" max="11519" width="11.42578125" style="8" customWidth="1"/>
    <col min="11520" max="11520" width="9.140625" style="8"/>
    <col min="11521" max="11521" width="12.5703125" style="8" customWidth="1"/>
    <col min="11522" max="11522" width="18" style="8" customWidth="1"/>
    <col min="11523" max="11523" width="8.7109375" style="8" customWidth="1"/>
    <col min="11524" max="11524" width="9.140625" style="8"/>
    <col min="11525" max="11525" width="11" style="8" customWidth="1"/>
    <col min="11526" max="11526" width="8.7109375" style="8" customWidth="1"/>
    <col min="11527" max="11527" width="9.140625" style="8"/>
    <col min="11528" max="11528" width="11" style="8" customWidth="1"/>
    <col min="11529" max="11770" width="9.140625" style="8"/>
    <col min="11771" max="11771" width="4.85546875" style="8" customWidth="1"/>
    <col min="11772" max="11772" width="32.7109375" style="8" customWidth="1"/>
    <col min="11773" max="11773" width="0" style="8" hidden="1" customWidth="1"/>
    <col min="11774" max="11774" width="10.140625" style="8" customWidth="1"/>
    <col min="11775" max="11775" width="11.42578125" style="8" customWidth="1"/>
    <col min="11776" max="11776" width="9.140625" style="8"/>
    <col min="11777" max="11777" width="12.5703125" style="8" customWidth="1"/>
    <col min="11778" max="11778" width="18" style="8" customWidth="1"/>
    <col min="11779" max="11779" width="8.7109375" style="8" customWidth="1"/>
    <col min="11780" max="11780" width="9.140625" style="8"/>
    <col min="11781" max="11781" width="11" style="8" customWidth="1"/>
    <col min="11782" max="11782" width="8.7109375" style="8" customWidth="1"/>
    <col min="11783" max="11783" width="9.140625" style="8"/>
    <col min="11784" max="11784" width="11" style="8" customWidth="1"/>
    <col min="11785" max="12026" width="9.140625" style="8"/>
    <col min="12027" max="12027" width="4.85546875" style="8" customWidth="1"/>
    <col min="12028" max="12028" width="32.7109375" style="8" customWidth="1"/>
    <col min="12029" max="12029" width="0" style="8" hidden="1" customWidth="1"/>
    <col min="12030" max="12030" width="10.140625" style="8" customWidth="1"/>
    <col min="12031" max="12031" width="11.42578125" style="8" customWidth="1"/>
    <col min="12032" max="12032" width="9.140625" style="8"/>
    <col min="12033" max="12033" width="12.5703125" style="8" customWidth="1"/>
    <col min="12034" max="12034" width="18" style="8" customWidth="1"/>
    <col min="12035" max="12035" width="8.7109375" style="8" customWidth="1"/>
    <col min="12036" max="12036" width="9.140625" style="8"/>
    <col min="12037" max="12037" width="11" style="8" customWidth="1"/>
    <col min="12038" max="12038" width="8.7109375" style="8" customWidth="1"/>
    <col min="12039" max="12039" width="9.140625" style="8"/>
    <col min="12040" max="12040" width="11" style="8" customWidth="1"/>
    <col min="12041" max="12282" width="9.140625" style="8"/>
    <col min="12283" max="12283" width="4.85546875" style="8" customWidth="1"/>
    <col min="12284" max="12284" width="32.7109375" style="8" customWidth="1"/>
    <col min="12285" max="12285" width="0" style="8" hidden="1" customWidth="1"/>
    <col min="12286" max="12286" width="10.140625" style="8" customWidth="1"/>
    <col min="12287" max="12287" width="11.42578125" style="8" customWidth="1"/>
    <col min="12288" max="12288" width="9.140625" style="8"/>
    <col min="12289" max="12289" width="12.5703125" style="8" customWidth="1"/>
    <col min="12290" max="12290" width="18" style="8" customWidth="1"/>
    <col min="12291" max="12291" width="8.7109375" style="8" customWidth="1"/>
    <col min="12292" max="12292" width="9.140625" style="8"/>
    <col min="12293" max="12293" width="11" style="8" customWidth="1"/>
    <col min="12294" max="12294" width="8.7109375" style="8" customWidth="1"/>
    <col min="12295" max="12295" width="9.140625" style="8"/>
    <col min="12296" max="12296" width="11" style="8" customWidth="1"/>
    <col min="12297" max="12538" width="9.140625" style="8"/>
    <col min="12539" max="12539" width="4.85546875" style="8" customWidth="1"/>
    <col min="12540" max="12540" width="32.7109375" style="8" customWidth="1"/>
    <col min="12541" max="12541" width="0" style="8" hidden="1" customWidth="1"/>
    <col min="12542" max="12542" width="10.140625" style="8" customWidth="1"/>
    <col min="12543" max="12543" width="11.42578125" style="8" customWidth="1"/>
    <col min="12544" max="12544" width="9.140625" style="8"/>
    <col min="12545" max="12545" width="12.5703125" style="8" customWidth="1"/>
    <col min="12546" max="12546" width="18" style="8" customWidth="1"/>
    <col min="12547" max="12547" width="8.7109375" style="8" customWidth="1"/>
    <col min="12548" max="12548" width="9.140625" style="8"/>
    <col min="12549" max="12549" width="11" style="8" customWidth="1"/>
    <col min="12550" max="12550" width="8.7109375" style="8" customWidth="1"/>
    <col min="12551" max="12551" width="9.140625" style="8"/>
    <col min="12552" max="12552" width="11" style="8" customWidth="1"/>
    <col min="12553" max="12794" width="9.140625" style="8"/>
    <col min="12795" max="12795" width="4.85546875" style="8" customWidth="1"/>
    <col min="12796" max="12796" width="32.7109375" style="8" customWidth="1"/>
    <col min="12797" max="12797" width="0" style="8" hidden="1" customWidth="1"/>
    <col min="12798" max="12798" width="10.140625" style="8" customWidth="1"/>
    <col min="12799" max="12799" width="11.42578125" style="8" customWidth="1"/>
    <col min="12800" max="12800" width="9.140625" style="8"/>
    <col min="12801" max="12801" width="12.5703125" style="8" customWidth="1"/>
    <col min="12802" max="12802" width="18" style="8" customWidth="1"/>
    <col min="12803" max="12803" width="8.7109375" style="8" customWidth="1"/>
    <col min="12804" max="12804" width="9.140625" style="8"/>
    <col min="12805" max="12805" width="11" style="8" customWidth="1"/>
    <col min="12806" max="12806" width="8.7109375" style="8" customWidth="1"/>
    <col min="12807" max="12807" width="9.140625" style="8"/>
    <col min="12808" max="12808" width="11" style="8" customWidth="1"/>
    <col min="12809" max="13050" width="9.140625" style="8"/>
    <col min="13051" max="13051" width="4.85546875" style="8" customWidth="1"/>
    <col min="13052" max="13052" width="32.7109375" style="8" customWidth="1"/>
    <col min="13053" max="13053" width="0" style="8" hidden="1" customWidth="1"/>
    <col min="13054" max="13054" width="10.140625" style="8" customWidth="1"/>
    <col min="13055" max="13055" width="11.42578125" style="8" customWidth="1"/>
    <col min="13056" max="13056" width="9.140625" style="8"/>
    <col min="13057" max="13057" width="12.5703125" style="8" customWidth="1"/>
    <col min="13058" max="13058" width="18" style="8" customWidth="1"/>
    <col min="13059" max="13059" width="8.7109375" style="8" customWidth="1"/>
    <col min="13060" max="13060" width="9.140625" style="8"/>
    <col min="13061" max="13061" width="11" style="8" customWidth="1"/>
    <col min="13062" max="13062" width="8.7109375" style="8" customWidth="1"/>
    <col min="13063" max="13063" width="9.140625" style="8"/>
    <col min="13064" max="13064" width="11" style="8" customWidth="1"/>
    <col min="13065" max="13306" width="9.140625" style="8"/>
    <col min="13307" max="13307" width="4.85546875" style="8" customWidth="1"/>
    <col min="13308" max="13308" width="32.7109375" style="8" customWidth="1"/>
    <col min="13309" max="13309" width="0" style="8" hidden="1" customWidth="1"/>
    <col min="13310" max="13310" width="10.140625" style="8" customWidth="1"/>
    <col min="13311" max="13311" width="11.42578125" style="8" customWidth="1"/>
    <col min="13312" max="13312" width="9.140625" style="8"/>
    <col min="13313" max="13313" width="12.5703125" style="8" customWidth="1"/>
    <col min="13314" max="13314" width="18" style="8" customWidth="1"/>
    <col min="13315" max="13315" width="8.7109375" style="8" customWidth="1"/>
    <col min="13316" max="13316" width="9.140625" style="8"/>
    <col min="13317" max="13317" width="11" style="8" customWidth="1"/>
    <col min="13318" max="13318" width="8.7109375" style="8" customWidth="1"/>
    <col min="13319" max="13319" width="9.140625" style="8"/>
    <col min="13320" max="13320" width="11" style="8" customWidth="1"/>
    <col min="13321" max="13562" width="9.140625" style="8"/>
    <col min="13563" max="13563" width="4.85546875" style="8" customWidth="1"/>
    <col min="13564" max="13564" width="32.7109375" style="8" customWidth="1"/>
    <col min="13565" max="13565" width="0" style="8" hidden="1" customWidth="1"/>
    <col min="13566" max="13566" width="10.140625" style="8" customWidth="1"/>
    <col min="13567" max="13567" width="11.42578125" style="8" customWidth="1"/>
    <col min="13568" max="13568" width="9.140625" style="8"/>
    <col min="13569" max="13569" width="12.5703125" style="8" customWidth="1"/>
    <col min="13570" max="13570" width="18" style="8" customWidth="1"/>
    <col min="13571" max="13571" width="8.7109375" style="8" customWidth="1"/>
    <col min="13572" max="13572" width="9.140625" style="8"/>
    <col min="13573" max="13573" width="11" style="8" customWidth="1"/>
    <col min="13574" max="13574" width="8.7109375" style="8" customWidth="1"/>
    <col min="13575" max="13575" width="9.140625" style="8"/>
    <col min="13576" max="13576" width="11" style="8" customWidth="1"/>
    <col min="13577" max="13818" width="9.140625" style="8"/>
    <col min="13819" max="13819" width="4.85546875" style="8" customWidth="1"/>
    <col min="13820" max="13820" width="32.7109375" style="8" customWidth="1"/>
    <col min="13821" max="13821" width="0" style="8" hidden="1" customWidth="1"/>
    <col min="13822" max="13822" width="10.140625" style="8" customWidth="1"/>
    <col min="13823" max="13823" width="11.42578125" style="8" customWidth="1"/>
    <col min="13824" max="13824" width="9.140625" style="8"/>
    <col min="13825" max="13825" width="12.5703125" style="8" customWidth="1"/>
    <col min="13826" max="13826" width="18" style="8" customWidth="1"/>
    <col min="13827" max="13827" width="8.7109375" style="8" customWidth="1"/>
    <col min="13828" max="13828" width="9.140625" style="8"/>
    <col min="13829" max="13829" width="11" style="8" customWidth="1"/>
    <col min="13830" max="13830" width="8.7109375" style="8" customWidth="1"/>
    <col min="13831" max="13831" width="9.140625" style="8"/>
    <col min="13832" max="13832" width="11" style="8" customWidth="1"/>
    <col min="13833" max="14074" width="9.140625" style="8"/>
    <col min="14075" max="14075" width="4.85546875" style="8" customWidth="1"/>
    <col min="14076" max="14076" width="32.7109375" style="8" customWidth="1"/>
    <col min="14077" max="14077" width="0" style="8" hidden="1" customWidth="1"/>
    <col min="14078" max="14078" width="10.140625" style="8" customWidth="1"/>
    <col min="14079" max="14079" width="11.42578125" style="8" customWidth="1"/>
    <col min="14080" max="14080" width="9.140625" style="8"/>
    <col min="14081" max="14081" width="12.5703125" style="8" customWidth="1"/>
    <col min="14082" max="14082" width="18" style="8" customWidth="1"/>
    <col min="14083" max="14083" width="8.7109375" style="8" customWidth="1"/>
    <col min="14084" max="14084" width="9.140625" style="8"/>
    <col min="14085" max="14085" width="11" style="8" customWidth="1"/>
    <col min="14086" max="14086" width="8.7109375" style="8" customWidth="1"/>
    <col min="14087" max="14087" width="9.140625" style="8"/>
    <col min="14088" max="14088" width="11" style="8" customWidth="1"/>
    <col min="14089" max="14330" width="9.140625" style="8"/>
    <col min="14331" max="14331" width="4.85546875" style="8" customWidth="1"/>
    <col min="14332" max="14332" width="32.7109375" style="8" customWidth="1"/>
    <col min="14333" max="14333" width="0" style="8" hidden="1" customWidth="1"/>
    <col min="14334" max="14334" width="10.140625" style="8" customWidth="1"/>
    <col min="14335" max="14335" width="11.42578125" style="8" customWidth="1"/>
    <col min="14336" max="14336" width="9.140625" style="8"/>
    <col min="14337" max="14337" width="12.5703125" style="8" customWidth="1"/>
    <col min="14338" max="14338" width="18" style="8" customWidth="1"/>
    <col min="14339" max="14339" width="8.7109375" style="8" customWidth="1"/>
    <col min="14340" max="14340" width="9.140625" style="8"/>
    <col min="14341" max="14341" width="11" style="8" customWidth="1"/>
    <col min="14342" max="14342" width="8.7109375" style="8" customWidth="1"/>
    <col min="14343" max="14343" width="9.140625" style="8"/>
    <col min="14344" max="14344" width="11" style="8" customWidth="1"/>
    <col min="14345" max="14586" width="9.140625" style="8"/>
    <col min="14587" max="14587" width="4.85546875" style="8" customWidth="1"/>
    <col min="14588" max="14588" width="32.7109375" style="8" customWidth="1"/>
    <col min="14589" max="14589" width="0" style="8" hidden="1" customWidth="1"/>
    <col min="14590" max="14590" width="10.140625" style="8" customWidth="1"/>
    <col min="14591" max="14591" width="11.42578125" style="8" customWidth="1"/>
    <col min="14592" max="14592" width="9.140625" style="8"/>
    <col min="14593" max="14593" width="12.5703125" style="8" customWidth="1"/>
    <col min="14594" max="14594" width="18" style="8" customWidth="1"/>
    <col min="14595" max="14595" width="8.7109375" style="8" customWidth="1"/>
    <col min="14596" max="14596" width="9.140625" style="8"/>
    <col min="14597" max="14597" width="11" style="8" customWidth="1"/>
    <col min="14598" max="14598" width="8.7109375" style="8" customWidth="1"/>
    <col min="14599" max="14599" width="9.140625" style="8"/>
    <col min="14600" max="14600" width="11" style="8" customWidth="1"/>
    <col min="14601" max="14842" width="9.140625" style="8"/>
    <col min="14843" max="14843" width="4.85546875" style="8" customWidth="1"/>
    <col min="14844" max="14844" width="32.7109375" style="8" customWidth="1"/>
    <col min="14845" max="14845" width="0" style="8" hidden="1" customWidth="1"/>
    <col min="14846" max="14846" width="10.140625" style="8" customWidth="1"/>
    <col min="14847" max="14847" width="11.42578125" style="8" customWidth="1"/>
    <col min="14848" max="14848" width="9.140625" style="8"/>
    <col min="14849" max="14849" width="12.5703125" style="8" customWidth="1"/>
    <col min="14850" max="14850" width="18" style="8" customWidth="1"/>
    <col min="14851" max="14851" width="8.7109375" style="8" customWidth="1"/>
    <col min="14852" max="14852" width="9.140625" style="8"/>
    <col min="14853" max="14853" width="11" style="8" customWidth="1"/>
    <col min="14854" max="14854" width="8.7109375" style="8" customWidth="1"/>
    <col min="14855" max="14855" width="9.140625" style="8"/>
    <col min="14856" max="14856" width="11" style="8" customWidth="1"/>
    <col min="14857" max="15098" width="9.140625" style="8"/>
    <col min="15099" max="15099" width="4.85546875" style="8" customWidth="1"/>
    <col min="15100" max="15100" width="32.7109375" style="8" customWidth="1"/>
    <col min="15101" max="15101" width="0" style="8" hidden="1" customWidth="1"/>
    <col min="15102" max="15102" width="10.140625" style="8" customWidth="1"/>
    <col min="15103" max="15103" width="11.42578125" style="8" customWidth="1"/>
    <col min="15104" max="15104" width="9.140625" style="8"/>
    <col min="15105" max="15105" width="12.5703125" style="8" customWidth="1"/>
    <col min="15106" max="15106" width="18" style="8" customWidth="1"/>
    <col min="15107" max="15107" width="8.7109375" style="8" customWidth="1"/>
    <col min="15108" max="15108" width="9.140625" style="8"/>
    <col min="15109" max="15109" width="11" style="8" customWidth="1"/>
    <col min="15110" max="15110" width="8.7109375" style="8" customWidth="1"/>
    <col min="15111" max="15111" width="9.140625" style="8"/>
    <col min="15112" max="15112" width="11" style="8" customWidth="1"/>
    <col min="15113" max="15354" width="9.140625" style="8"/>
    <col min="15355" max="15355" width="4.85546875" style="8" customWidth="1"/>
    <col min="15356" max="15356" width="32.7109375" style="8" customWidth="1"/>
    <col min="15357" max="15357" width="0" style="8" hidden="1" customWidth="1"/>
    <col min="15358" max="15358" width="10.140625" style="8" customWidth="1"/>
    <col min="15359" max="15359" width="11.42578125" style="8" customWidth="1"/>
    <col min="15360" max="15360" width="9.140625" style="8"/>
    <col min="15361" max="15361" width="12.5703125" style="8" customWidth="1"/>
    <col min="15362" max="15362" width="18" style="8" customWidth="1"/>
    <col min="15363" max="15363" width="8.7109375" style="8" customWidth="1"/>
    <col min="15364" max="15364" width="9.140625" style="8"/>
    <col min="15365" max="15365" width="11" style="8" customWidth="1"/>
    <col min="15366" max="15366" width="8.7109375" style="8" customWidth="1"/>
    <col min="15367" max="15367" width="9.140625" style="8"/>
    <col min="15368" max="15368" width="11" style="8" customWidth="1"/>
    <col min="15369" max="15610" width="9.140625" style="8"/>
    <col min="15611" max="15611" width="4.85546875" style="8" customWidth="1"/>
    <col min="15612" max="15612" width="32.7109375" style="8" customWidth="1"/>
    <col min="15613" max="15613" width="0" style="8" hidden="1" customWidth="1"/>
    <col min="15614" max="15614" width="10.140625" style="8" customWidth="1"/>
    <col min="15615" max="15615" width="11.42578125" style="8" customWidth="1"/>
    <col min="15616" max="15616" width="9.140625" style="8"/>
    <col min="15617" max="15617" width="12.5703125" style="8" customWidth="1"/>
    <col min="15618" max="15618" width="18" style="8" customWidth="1"/>
    <col min="15619" max="15619" width="8.7109375" style="8" customWidth="1"/>
    <col min="15620" max="15620" width="9.140625" style="8"/>
    <col min="15621" max="15621" width="11" style="8" customWidth="1"/>
    <col min="15622" max="15622" width="8.7109375" style="8" customWidth="1"/>
    <col min="15623" max="15623" width="9.140625" style="8"/>
    <col min="15624" max="15624" width="11" style="8" customWidth="1"/>
    <col min="15625" max="15866" width="9.140625" style="8"/>
    <col min="15867" max="15867" width="4.85546875" style="8" customWidth="1"/>
    <col min="15868" max="15868" width="32.7109375" style="8" customWidth="1"/>
    <col min="15869" max="15869" width="0" style="8" hidden="1" customWidth="1"/>
    <col min="15870" max="15870" width="10.140625" style="8" customWidth="1"/>
    <col min="15871" max="15871" width="11.42578125" style="8" customWidth="1"/>
    <col min="15872" max="15872" width="9.140625" style="8"/>
    <col min="15873" max="15873" width="12.5703125" style="8" customWidth="1"/>
    <col min="15874" max="15874" width="18" style="8" customWidth="1"/>
    <col min="15875" max="15875" width="8.7109375" style="8" customWidth="1"/>
    <col min="15876" max="15876" width="9.140625" style="8"/>
    <col min="15877" max="15877" width="11" style="8" customWidth="1"/>
    <col min="15878" max="15878" width="8.7109375" style="8" customWidth="1"/>
    <col min="15879" max="15879" width="9.140625" style="8"/>
    <col min="15880" max="15880" width="11" style="8" customWidth="1"/>
    <col min="15881" max="16122" width="9.140625" style="8"/>
    <col min="16123" max="16123" width="4.85546875" style="8" customWidth="1"/>
    <col min="16124" max="16124" width="32.7109375" style="8" customWidth="1"/>
    <col min="16125" max="16125" width="0" style="8" hidden="1" customWidth="1"/>
    <col min="16126" max="16126" width="10.140625" style="8" customWidth="1"/>
    <col min="16127" max="16127" width="11.42578125" style="8" customWidth="1"/>
    <col min="16128" max="16128" width="9.140625" style="8"/>
    <col min="16129" max="16129" width="12.5703125" style="8" customWidth="1"/>
    <col min="16130" max="16130" width="18" style="8" customWidth="1"/>
    <col min="16131" max="16131" width="8.7109375" style="8" customWidth="1"/>
    <col min="16132" max="16132" width="9.140625" style="8"/>
    <col min="16133" max="16133" width="11" style="8" customWidth="1"/>
    <col min="16134" max="16134" width="8.7109375" style="8" customWidth="1"/>
    <col min="16135" max="16135" width="9.140625" style="8"/>
    <col min="16136" max="16136" width="11" style="8" customWidth="1"/>
    <col min="16137" max="16384" width="9.140625" style="8"/>
  </cols>
  <sheetData>
    <row r="1" spans="1:10">
      <c r="A1" s="1"/>
      <c r="B1" s="2"/>
      <c r="C1" s="3"/>
      <c r="D1" s="2"/>
      <c r="E1" s="4"/>
      <c r="F1" s="2"/>
      <c r="G1" s="5"/>
      <c r="H1" s="5"/>
      <c r="I1" s="7"/>
      <c r="J1" s="7"/>
    </row>
    <row r="2" spans="1:10" ht="12.75" customHeight="1">
      <c r="A2" s="1"/>
      <c r="B2" s="2"/>
      <c r="C2" s="3"/>
      <c r="D2" s="2"/>
      <c r="E2" s="4"/>
      <c r="F2" s="2"/>
      <c r="G2" s="5"/>
      <c r="H2" s="5"/>
      <c r="I2" s="7"/>
      <c r="J2" s="7"/>
    </row>
    <row r="3" spans="1:10" ht="14.25" thickBot="1">
      <c r="A3" s="6"/>
      <c r="B3" s="9" t="s">
        <v>0</v>
      </c>
      <c r="C3" s="10"/>
      <c r="D3" s="11"/>
      <c r="E3" s="11"/>
      <c r="F3" s="12"/>
      <c r="G3" s="13"/>
      <c r="H3" s="14"/>
    </row>
    <row r="4" spans="1:10" s="20" customFormat="1" ht="17.25" customHeight="1">
      <c r="A4" s="6"/>
      <c r="B4" s="16" t="s">
        <v>1</v>
      </c>
      <c r="C4" s="17"/>
      <c r="D4" s="16"/>
      <c r="E4" s="16"/>
      <c r="F4" s="18"/>
      <c r="G4" s="18"/>
      <c r="H4" s="19"/>
    </row>
    <row r="5" spans="1:10" s="23" customFormat="1" ht="26.25" customHeight="1">
      <c r="A5" s="21" t="s">
        <v>2</v>
      </c>
      <c r="B5" s="21"/>
      <c r="C5" s="22"/>
      <c r="D5" s="21"/>
      <c r="E5" s="21"/>
      <c r="F5" s="21"/>
      <c r="G5" s="21"/>
      <c r="H5" s="21"/>
    </row>
    <row r="6" spans="1:10" s="23" customFormat="1" ht="14.25">
      <c r="A6" s="21" t="s">
        <v>3</v>
      </c>
      <c r="B6" s="21"/>
      <c r="C6" s="22"/>
      <c r="D6" s="21"/>
      <c r="E6" s="21"/>
      <c r="F6" s="21"/>
      <c r="G6" s="21"/>
      <c r="H6" s="21"/>
    </row>
    <row r="7" spans="1:10" s="15" customFormat="1" ht="21" customHeight="1">
      <c r="A7" s="21"/>
      <c r="B7" s="21" t="s">
        <v>4</v>
      </c>
      <c r="C7" s="22"/>
      <c r="D7" s="21"/>
      <c r="E7" s="21"/>
      <c r="F7" s="21"/>
      <c r="G7" s="21"/>
      <c r="H7" s="21"/>
    </row>
    <row r="8" spans="1:10" s="15" customFormat="1" ht="26.25" customHeight="1" thickBot="1">
      <c r="A8" s="21"/>
      <c r="B8" s="24" t="s">
        <v>5</v>
      </c>
      <c r="C8" s="22"/>
      <c r="D8" s="21"/>
      <c r="E8" s="21"/>
      <c r="F8" s="21"/>
      <c r="G8" s="21"/>
      <c r="H8" s="21"/>
    </row>
    <row r="9" spans="1:10" s="31" customFormat="1" ht="27" customHeight="1" thickBot="1">
      <c r="A9" s="25"/>
      <c r="B9" s="26"/>
      <c r="C9" s="27"/>
      <c r="D9" s="28" t="s">
        <v>6</v>
      </c>
      <c r="E9" s="29"/>
      <c r="F9" s="29"/>
      <c r="G9" s="29"/>
      <c r="H9" s="30"/>
    </row>
    <row r="10" spans="1:10" s="36" customFormat="1" ht="84" thickBot="1">
      <c r="A10" s="32" t="s">
        <v>7</v>
      </c>
      <c r="B10" s="32" t="s">
        <v>8</v>
      </c>
      <c r="C10" s="33"/>
      <c r="D10" s="34" t="s">
        <v>9</v>
      </c>
      <c r="E10" s="35" t="s">
        <v>10</v>
      </c>
      <c r="F10" s="35" t="s">
        <v>11</v>
      </c>
      <c r="G10" s="35" t="s">
        <v>12</v>
      </c>
      <c r="H10" s="35" t="s">
        <v>13</v>
      </c>
    </row>
    <row r="11" spans="1:10" s="39" customFormat="1">
      <c r="A11" s="37">
        <v>1</v>
      </c>
      <c r="B11" s="37">
        <v>2</v>
      </c>
      <c r="C11" s="38"/>
      <c r="D11" s="37">
        <v>3</v>
      </c>
      <c r="E11" s="37">
        <v>4</v>
      </c>
      <c r="F11" s="37">
        <v>5</v>
      </c>
      <c r="G11" s="37">
        <v>6</v>
      </c>
      <c r="H11" s="37">
        <v>7</v>
      </c>
    </row>
    <row r="12" spans="1:10" ht="29.25">
      <c r="A12" s="40"/>
      <c r="B12" s="41" t="s">
        <v>14</v>
      </c>
      <c r="C12" s="42"/>
      <c r="D12" s="43" t="s">
        <v>15</v>
      </c>
      <c r="E12" s="43" t="s">
        <v>15</v>
      </c>
      <c r="F12" s="44">
        <v>2019</v>
      </c>
      <c r="G12" s="45">
        <v>0.12</v>
      </c>
      <c r="H12" s="43" t="s">
        <v>15</v>
      </c>
    </row>
    <row r="13" spans="1:10" ht="13.7" customHeight="1">
      <c r="A13" s="40"/>
      <c r="B13" s="46" t="s">
        <v>16</v>
      </c>
      <c r="C13" s="47"/>
      <c r="D13" s="48"/>
      <c r="E13" s="48"/>
      <c r="F13" s="48"/>
      <c r="G13" s="48"/>
      <c r="H13" s="48"/>
    </row>
    <row r="14" spans="1:10" ht="27" customHeight="1">
      <c r="A14" s="50">
        <v>1</v>
      </c>
      <c r="B14" s="48" t="s">
        <v>17</v>
      </c>
      <c r="C14" s="51" t="s">
        <v>18</v>
      </c>
      <c r="D14" s="50">
        <v>2003</v>
      </c>
      <c r="E14" s="52">
        <v>27253.9</v>
      </c>
      <c r="F14" s="48">
        <f t="shared" ref="F14:F24" si="0">IF(($F$12-D14)*12&gt;100,100,(2016-D14)*12)</f>
        <v>100</v>
      </c>
      <c r="G14" s="52">
        <f t="shared" ref="G14:G24" si="1">IF(F14=100,0,E14-E14*F14%)</f>
        <v>0</v>
      </c>
      <c r="H14" s="49" t="s">
        <v>19</v>
      </c>
    </row>
    <row r="15" spans="1:10" s="57" customFormat="1" ht="24" customHeight="1">
      <c r="A15" s="50">
        <v>2</v>
      </c>
      <c r="B15" s="48" t="s">
        <v>20</v>
      </c>
      <c r="C15" s="53" t="s">
        <v>21</v>
      </c>
      <c r="D15" s="54">
        <v>2007</v>
      </c>
      <c r="E15" s="55">
        <v>5663.75</v>
      </c>
      <c r="F15" s="56">
        <f>IF(($F$12-D15)*12&gt;100,100,(2016-D15)*12)</f>
        <v>100</v>
      </c>
      <c r="G15" s="55">
        <f>IF(F15=100,0,E15-E15*F15%)</f>
        <v>0</v>
      </c>
      <c r="H15" s="49" t="s">
        <v>19</v>
      </c>
    </row>
    <row r="16" spans="1:10" s="57" customFormat="1" ht="24.75" customHeight="1">
      <c r="A16" s="40">
        <v>3</v>
      </c>
      <c r="B16" s="48" t="s">
        <v>22</v>
      </c>
      <c r="C16" s="58"/>
      <c r="D16" s="54">
        <v>2005</v>
      </c>
      <c r="E16" s="55">
        <v>4094</v>
      </c>
      <c r="F16" s="56">
        <f>IF(($F$12-D16)*12&gt;100,100,(2016-D16)*12)</f>
        <v>100</v>
      </c>
      <c r="G16" s="55">
        <f>IF(F16=100,0,E16-E16*F16%)</f>
        <v>0</v>
      </c>
      <c r="H16" s="49" t="s">
        <v>19</v>
      </c>
    </row>
    <row r="17" spans="1:8" s="57" customFormat="1" ht="24.75" customHeight="1">
      <c r="A17" s="50">
        <v>4</v>
      </c>
      <c r="B17" s="48" t="s">
        <v>23</v>
      </c>
      <c r="C17" s="58"/>
      <c r="D17" s="54">
        <v>2005</v>
      </c>
      <c r="E17" s="55">
        <v>2714</v>
      </c>
      <c r="F17" s="56">
        <f>IF(($F$12-D17)*12&gt;100,100,(2016-D17)*12)</f>
        <v>100</v>
      </c>
      <c r="G17" s="55">
        <f>IF(F17=100,0,E17-E17*F17%)</f>
        <v>0</v>
      </c>
      <c r="H17" s="49" t="s">
        <v>19</v>
      </c>
    </row>
    <row r="18" spans="1:8" s="57" customFormat="1" ht="26.25" customHeight="1">
      <c r="A18" s="50">
        <v>5</v>
      </c>
      <c r="B18" s="48" t="s">
        <v>24</v>
      </c>
      <c r="C18" s="58"/>
      <c r="D18" s="54">
        <v>2005</v>
      </c>
      <c r="E18" s="55">
        <v>2714</v>
      </c>
      <c r="F18" s="56">
        <f>IF(($F$12-D18)*12&gt;100,100,(2016-D18)*12)</f>
        <v>100</v>
      </c>
      <c r="G18" s="55">
        <f>IF(F18=100,0,E18-E18*F18%)</f>
        <v>0</v>
      </c>
      <c r="H18" s="49" t="s">
        <v>19</v>
      </c>
    </row>
    <row r="19" spans="1:8" s="57" customFormat="1" ht="26.25" customHeight="1">
      <c r="A19" s="40">
        <v>6</v>
      </c>
      <c r="B19" s="48" t="s">
        <v>25</v>
      </c>
      <c r="C19" s="59" t="s">
        <v>26</v>
      </c>
      <c r="D19" s="54">
        <v>2006</v>
      </c>
      <c r="E19" s="55">
        <v>2810</v>
      </c>
      <c r="F19" s="56">
        <f t="shared" si="0"/>
        <v>100</v>
      </c>
      <c r="G19" s="55">
        <f t="shared" si="1"/>
        <v>0</v>
      </c>
      <c r="H19" s="49" t="s">
        <v>19</v>
      </c>
    </row>
    <row r="20" spans="1:8" s="57" customFormat="1" ht="21" customHeight="1">
      <c r="A20" s="50">
        <v>7</v>
      </c>
      <c r="B20" s="48" t="s">
        <v>25</v>
      </c>
      <c r="C20" s="59" t="s">
        <v>27</v>
      </c>
      <c r="D20" s="54">
        <v>2005</v>
      </c>
      <c r="E20" s="55">
        <v>2714</v>
      </c>
      <c r="F20" s="56">
        <f t="shared" si="0"/>
        <v>100</v>
      </c>
      <c r="G20" s="55">
        <f t="shared" si="1"/>
        <v>0</v>
      </c>
      <c r="H20" s="49" t="s">
        <v>19</v>
      </c>
    </row>
    <row r="21" spans="1:8" s="57" customFormat="1" ht="26.25" customHeight="1">
      <c r="A21" s="50">
        <v>8</v>
      </c>
      <c r="B21" s="48" t="s">
        <v>25</v>
      </c>
      <c r="C21" s="59" t="s">
        <v>28</v>
      </c>
      <c r="D21" s="54">
        <v>2006</v>
      </c>
      <c r="E21" s="55">
        <v>2810</v>
      </c>
      <c r="F21" s="56">
        <f>IF(($F$12-D21)*12&gt;100,100,(2016-D21)*12)</f>
        <v>100</v>
      </c>
      <c r="G21" s="55">
        <f>IF(F21=100,0,E21-E21*F21%)</f>
        <v>0</v>
      </c>
      <c r="H21" s="49" t="s">
        <v>19</v>
      </c>
    </row>
    <row r="22" spans="1:8" s="57" customFormat="1" ht="22.5" customHeight="1">
      <c r="A22" s="40">
        <v>9</v>
      </c>
      <c r="B22" s="56" t="s">
        <v>25</v>
      </c>
      <c r="C22" s="59" t="s">
        <v>29</v>
      </c>
      <c r="D22" s="54">
        <v>2005</v>
      </c>
      <c r="E22" s="55">
        <v>2630</v>
      </c>
      <c r="F22" s="56">
        <f>IF(($F$12-D22)*12&gt;100,100,(2016-D22)*12)</f>
        <v>100</v>
      </c>
      <c r="G22" s="55">
        <f>IF(F22=100,0,E22-E22*F22%)</f>
        <v>0</v>
      </c>
      <c r="H22" s="49" t="s">
        <v>19</v>
      </c>
    </row>
    <row r="23" spans="1:8" s="57" customFormat="1" ht="24" customHeight="1">
      <c r="A23" s="50">
        <v>10</v>
      </c>
      <c r="B23" s="56" t="s">
        <v>30</v>
      </c>
      <c r="C23" s="59" t="s">
        <v>31</v>
      </c>
      <c r="D23" s="54">
        <v>2004</v>
      </c>
      <c r="E23" s="55">
        <v>3634</v>
      </c>
      <c r="F23" s="56">
        <f t="shared" si="0"/>
        <v>100</v>
      </c>
      <c r="G23" s="55">
        <f t="shared" si="1"/>
        <v>0</v>
      </c>
      <c r="H23" s="49" t="s">
        <v>19</v>
      </c>
    </row>
    <row r="24" spans="1:8" s="57" customFormat="1" ht="24" customHeight="1">
      <c r="A24" s="50">
        <v>11</v>
      </c>
      <c r="B24" s="56" t="s">
        <v>30</v>
      </c>
      <c r="C24" s="59" t="s">
        <v>32</v>
      </c>
      <c r="D24" s="54">
        <v>2005</v>
      </c>
      <c r="E24" s="55">
        <v>3275</v>
      </c>
      <c r="F24" s="56">
        <f t="shared" si="0"/>
        <v>100</v>
      </c>
      <c r="G24" s="55">
        <f t="shared" si="1"/>
        <v>0</v>
      </c>
      <c r="H24" s="49" t="s">
        <v>19</v>
      </c>
    </row>
    <row r="25" spans="1:8" s="57" customFormat="1" ht="23.25" customHeight="1">
      <c r="A25" s="40">
        <v>12</v>
      </c>
      <c r="B25" s="48" t="s">
        <v>30</v>
      </c>
      <c r="C25" s="59" t="s">
        <v>33</v>
      </c>
      <c r="D25" s="54">
        <v>2004</v>
      </c>
      <c r="E25" s="55">
        <v>3275</v>
      </c>
      <c r="F25" s="56">
        <f>IF(($F$12-D25)*12&gt;100,100,(2016-D25)*12)</f>
        <v>100</v>
      </c>
      <c r="G25" s="55">
        <f>IF(F25=100,0,E25-E25*F25%)</f>
        <v>0</v>
      </c>
      <c r="H25" s="49" t="s">
        <v>19</v>
      </c>
    </row>
  </sheetData>
  <pageMargins left="0.41" right="0.18" top="0.48" bottom="0.27" header="0.17" footer="0.19"/>
  <pageSetup paperSize="9" scale="73" orientation="landscape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9"/>
  <sheetViews>
    <sheetView topLeftCell="A19" zoomScaleNormal="100" workbookViewId="0">
      <selection activeCell="F53" sqref="F53"/>
    </sheetView>
  </sheetViews>
  <sheetFormatPr defaultRowHeight="13.5"/>
  <cols>
    <col min="1" max="1" width="3.5703125" style="7" customWidth="1"/>
    <col min="2" max="2" width="29.42578125" style="75" customWidth="1"/>
    <col min="3" max="3" width="30.85546875" style="8" customWidth="1"/>
    <col min="4" max="4" width="9.5703125" style="8" customWidth="1"/>
    <col min="5" max="5" width="9.28515625" style="8" customWidth="1"/>
    <col min="6" max="6" width="11" style="8" customWidth="1"/>
    <col min="7" max="7" width="15" style="8" customWidth="1"/>
    <col min="8" max="8" width="14.7109375" style="8" customWidth="1"/>
    <col min="9" max="226" width="9.140625" style="8"/>
    <col min="227" max="227" width="3.5703125" style="8" customWidth="1"/>
    <col min="228" max="228" width="29.42578125" style="8" customWidth="1"/>
    <col min="229" max="229" width="30.85546875" style="8" customWidth="1"/>
    <col min="230" max="230" width="9.5703125" style="8" customWidth="1"/>
    <col min="231" max="237" width="0" style="8" hidden="1" customWidth="1"/>
    <col min="238" max="238" width="10" style="8" customWidth="1"/>
    <col min="239" max="239" width="15" style="8" customWidth="1"/>
    <col min="240" max="240" width="9.42578125" style="8" customWidth="1"/>
    <col min="241" max="241" width="11.85546875" style="8" customWidth="1"/>
    <col min="242" max="242" width="10.5703125" style="8" customWidth="1"/>
    <col min="243" max="243" width="11.140625" style="8" customWidth="1"/>
    <col min="244" max="244" width="12.5703125" style="8" customWidth="1"/>
    <col min="245" max="249" width="0" style="8" hidden="1" customWidth="1"/>
    <col min="250" max="250" width="10" style="8" customWidth="1"/>
    <col min="251" max="251" width="14" style="8" customWidth="1"/>
    <col min="252" max="252" width="8.85546875" style="8" customWidth="1"/>
    <col min="253" max="253" width="12.42578125" style="8" customWidth="1"/>
    <col min="254" max="254" width="10.5703125" style="8" customWidth="1"/>
    <col min="255" max="255" width="10.85546875" style="8" customWidth="1"/>
    <col min="256" max="256" width="12.85546875" style="8" customWidth="1"/>
    <col min="257" max="257" width="10" style="8" customWidth="1"/>
    <col min="258" max="258" width="14" style="8" customWidth="1"/>
    <col min="259" max="259" width="8.85546875" style="8" customWidth="1"/>
    <col min="260" max="260" width="12.140625" style="8" customWidth="1"/>
    <col min="261" max="261" width="10.5703125" style="8" customWidth="1"/>
    <col min="262" max="262" width="11.140625" style="8" customWidth="1"/>
    <col min="263" max="263" width="14.140625" style="8" customWidth="1"/>
    <col min="264" max="482" width="9.140625" style="8"/>
    <col min="483" max="483" width="3.5703125" style="8" customWidth="1"/>
    <col min="484" max="484" width="29.42578125" style="8" customWidth="1"/>
    <col min="485" max="485" width="30.85546875" style="8" customWidth="1"/>
    <col min="486" max="486" width="9.5703125" style="8" customWidth="1"/>
    <col min="487" max="493" width="0" style="8" hidden="1" customWidth="1"/>
    <col min="494" max="494" width="10" style="8" customWidth="1"/>
    <col min="495" max="495" width="15" style="8" customWidth="1"/>
    <col min="496" max="496" width="9.42578125" style="8" customWidth="1"/>
    <col min="497" max="497" width="11.85546875" style="8" customWidth="1"/>
    <col min="498" max="498" width="10.5703125" style="8" customWidth="1"/>
    <col min="499" max="499" width="11.140625" style="8" customWidth="1"/>
    <col min="500" max="500" width="12.5703125" style="8" customWidth="1"/>
    <col min="501" max="505" width="0" style="8" hidden="1" customWidth="1"/>
    <col min="506" max="506" width="10" style="8" customWidth="1"/>
    <col min="507" max="507" width="14" style="8" customWidth="1"/>
    <col min="508" max="508" width="8.85546875" style="8" customWidth="1"/>
    <col min="509" max="509" width="12.42578125" style="8" customWidth="1"/>
    <col min="510" max="510" width="10.5703125" style="8" customWidth="1"/>
    <col min="511" max="511" width="10.85546875" style="8" customWidth="1"/>
    <col min="512" max="512" width="12.85546875" style="8" customWidth="1"/>
    <col min="513" max="513" width="10" style="8" customWidth="1"/>
    <col min="514" max="514" width="14" style="8" customWidth="1"/>
    <col min="515" max="515" width="8.85546875" style="8" customWidth="1"/>
    <col min="516" max="516" width="12.140625" style="8" customWidth="1"/>
    <col min="517" max="517" width="10.5703125" style="8" customWidth="1"/>
    <col min="518" max="518" width="11.140625" style="8" customWidth="1"/>
    <col min="519" max="519" width="14.140625" style="8" customWidth="1"/>
    <col min="520" max="738" width="9.140625" style="8"/>
    <col min="739" max="739" width="3.5703125" style="8" customWidth="1"/>
    <col min="740" max="740" width="29.42578125" style="8" customWidth="1"/>
    <col min="741" max="741" width="30.85546875" style="8" customWidth="1"/>
    <col min="742" max="742" width="9.5703125" style="8" customWidth="1"/>
    <col min="743" max="749" width="0" style="8" hidden="1" customWidth="1"/>
    <col min="750" max="750" width="10" style="8" customWidth="1"/>
    <col min="751" max="751" width="15" style="8" customWidth="1"/>
    <col min="752" max="752" width="9.42578125" style="8" customWidth="1"/>
    <col min="753" max="753" width="11.85546875" style="8" customWidth="1"/>
    <col min="754" max="754" width="10.5703125" style="8" customWidth="1"/>
    <col min="755" max="755" width="11.140625" style="8" customWidth="1"/>
    <col min="756" max="756" width="12.5703125" style="8" customWidth="1"/>
    <col min="757" max="761" width="0" style="8" hidden="1" customWidth="1"/>
    <col min="762" max="762" width="10" style="8" customWidth="1"/>
    <col min="763" max="763" width="14" style="8" customWidth="1"/>
    <col min="764" max="764" width="8.85546875" style="8" customWidth="1"/>
    <col min="765" max="765" width="12.42578125" style="8" customWidth="1"/>
    <col min="766" max="766" width="10.5703125" style="8" customWidth="1"/>
    <col min="767" max="767" width="10.85546875" style="8" customWidth="1"/>
    <col min="768" max="768" width="12.85546875" style="8" customWidth="1"/>
    <col min="769" max="769" width="10" style="8" customWidth="1"/>
    <col min="770" max="770" width="14" style="8" customWidth="1"/>
    <col min="771" max="771" width="8.85546875" style="8" customWidth="1"/>
    <col min="772" max="772" width="12.140625" style="8" customWidth="1"/>
    <col min="773" max="773" width="10.5703125" style="8" customWidth="1"/>
    <col min="774" max="774" width="11.140625" style="8" customWidth="1"/>
    <col min="775" max="775" width="14.140625" style="8" customWidth="1"/>
    <col min="776" max="994" width="9.140625" style="8"/>
    <col min="995" max="995" width="3.5703125" style="8" customWidth="1"/>
    <col min="996" max="996" width="29.42578125" style="8" customWidth="1"/>
    <col min="997" max="997" width="30.85546875" style="8" customWidth="1"/>
    <col min="998" max="998" width="9.5703125" style="8" customWidth="1"/>
    <col min="999" max="1005" width="0" style="8" hidden="1" customWidth="1"/>
    <col min="1006" max="1006" width="10" style="8" customWidth="1"/>
    <col min="1007" max="1007" width="15" style="8" customWidth="1"/>
    <col min="1008" max="1008" width="9.42578125" style="8" customWidth="1"/>
    <col min="1009" max="1009" width="11.85546875" style="8" customWidth="1"/>
    <col min="1010" max="1010" width="10.5703125" style="8" customWidth="1"/>
    <col min="1011" max="1011" width="11.140625" style="8" customWidth="1"/>
    <col min="1012" max="1012" width="12.5703125" style="8" customWidth="1"/>
    <col min="1013" max="1017" width="0" style="8" hidden="1" customWidth="1"/>
    <col min="1018" max="1018" width="10" style="8" customWidth="1"/>
    <col min="1019" max="1019" width="14" style="8" customWidth="1"/>
    <col min="1020" max="1020" width="8.85546875" style="8" customWidth="1"/>
    <col min="1021" max="1021" width="12.42578125" style="8" customWidth="1"/>
    <col min="1022" max="1022" width="10.5703125" style="8" customWidth="1"/>
    <col min="1023" max="1023" width="10.85546875" style="8" customWidth="1"/>
    <col min="1024" max="1024" width="12.85546875" style="8" customWidth="1"/>
    <col min="1025" max="1025" width="10" style="8" customWidth="1"/>
    <col min="1026" max="1026" width="14" style="8" customWidth="1"/>
    <col min="1027" max="1027" width="8.85546875" style="8" customWidth="1"/>
    <col min="1028" max="1028" width="12.140625" style="8" customWidth="1"/>
    <col min="1029" max="1029" width="10.5703125" style="8" customWidth="1"/>
    <col min="1030" max="1030" width="11.140625" style="8" customWidth="1"/>
    <col min="1031" max="1031" width="14.140625" style="8" customWidth="1"/>
    <col min="1032" max="1250" width="9.140625" style="8"/>
    <col min="1251" max="1251" width="3.5703125" style="8" customWidth="1"/>
    <col min="1252" max="1252" width="29.42578125" style="8" customWidth="1"/>
    <col min="1253" max="1253" width="30.85546875" style="8" customWidth="1"/>
    <col min="1254" max="1254" width="9.5703125" style="8" customWidth="1"/>
    <col min="1255" max="1261" width="0" style="8" hidden="1" customWidth="1"/>
    <col min="1262" max="1262" width="10" style="8" customWidth="1"/>
    <col min="1263" max="1263" width="15" style="8" customWidth="1"/>
    <col min="1264" max="1264" width="9.42578125" style="8" customWidth="1"/>
    <col min="1265" max="1265" width="11.85546875" style="8" customWidth="1"/>
    <col min="1266" max="1266" width="10.5703125" style="8" customWidth="1"/>
    <col min="1267" max="1267" width="11.140625" style="8" customWidth="1"/>
    <col min="1268" max="1268" width="12.5703125" style="8" customWidth="1"/>
    <col min="1269" max="1273" width="0" style="8" hidden="1" customWidth="1"/>
    <col min="1274" max="1274" width="10" style="8" customWidth="1"/>
    <col min="1275" max="1275" width="14" style="8" customWidth="1"/>
    <col min="1276" max="1276" width="8.85546875" style="8" customWidth="1"/>
    <col min="1277" max="1277" width="12.42578125" style="8" customWidth="1"/>
    <col min="1278" max="1278" width="10.5703125" style="8" customWidth="1"/>
    <col min="1279" max="1279" width="10.85546875" style="8" customWidth="1"/>
    <col min="1280" max="1280" width="12.85546875" style="8" customWidth="1"/>
    <col min="1281" max="1281" width="10" style="8" customWidth="1"/>
    <col min="1282" max="1282" width="14" style="8" customWidth="1"/>
    <col min="1283" max="1283" width="8.85546875" style="8" customWidth="1"/>
    <col min="1284" max="1284" width="12.140625" style="8" customWidth="1"/>
    <col min="1285" max="1285" width="10.5703125" style="8" customWidth="1"/>
    <col min="1286" max="1286" width="11.140625" style="8" customWidth="1"/>
    <col min="1287" max="1287" width="14.140625" style="8" customWidth="1"/>
    <col min="1288" max="1506" width="9.140625" style="8"/>
    <col min="1507" max="1507" width="3.5703125" style="8" customWidth="1"/>
    <col min="1508" max="1508" width="29.42578125" style="8" customWidth="1"/>
    <col min="1509" max="1509" width="30.85546875" style="8" customWidth="1"/>
    <col min="1510" max="1510" width="9.5703125" style="8" customWidth="1"/>
    <col min="1511" max="1517" width="0" style="8" hidden="1" customWidth="1"/>
    <col min="1518" max="1518" width="10" style="8" customWidth="1"/>
    <col min="1519" max="1519" width="15" style="8" customWidth="1"/>
    <col min="1520" max="1520" width="9.42578125" style="8" customWidth="1"/>
    <col min="1521" max="1521" width="11.85546875" style="8" customWidth="1"/>
    <col min="1522" max="1522" width="10.5703125" style="8" customWidth="1"/>
    <col min="1523" max="1523" width="11.140625" style="8" customWidth="1"/>
    <col min="1524" max="1524" width="12.5703125" style="8" customWidth="1"/>
    <col min="1525" max="1529" width="0" style="8" hidden="1" customWidth="1"/>
    <col min="1530" max="1530" width="10" style="8" customWidth="1"/>
    <col min="1531" max="1531" width="14" style="8" customWidth="1"/>
    <col min="1532" max="1532" width="8.85546875" style="8" customWidth="1"/>
    <col min="1533" max="1533" width="12.42578125" style="8" customWidth="1"/>
    <col min="1534" max="1534" width="10.5703125" style="8" customWidth="1"/>
    <col min="1535" max="1535" width="10.85546875" style="8" customWidth="1"/>
    <col min="1536" max="1536" width="12.85546875" style="8" customWidth="1"/>
    <col min="1537" max="1537" width="10" style="8" customWidth="1"/>
    <col min="1538" max="1538" width="14" style="8" customWidth="1"/>
    <col min="1539" max="1539" width="8.85546875" style="8" customWidth="1"/>
    <col min="1540" max="1540" width="12.140625" style="8" customWidth="1"/>
    <col min="1541" max="1541" width="10.5703125" style="8" customWidth="1"/>
    <col min="1542" max="1542" width="11.140625" style="8" customWidth="1"/>
    <col min="1543" max="1543" width="14.140625" style="8" customWidth="1"/>
    <col min="1544" max="1762" width="9.140625" style="8"/>
    <col min="1763" max="1763" width="3.5703125" style="8" customWidth="1"/>
    <col min="1764" max="1764" width="29.42578125" style="8" customWidth="1"/>
    <col min="1765" max="1765" width="30.85546875" style="8" customWidth="1"/>
    <col min="1766" max="1766" width="9.5703125" style="8" customWidth="1"/>
    <col min="1767" max="1773" width="0" style="8" hidden="1" customWidth="1"/>
    <col min="1774" max="1774" width="10" style="8" customWidth="1"/>
    <col min="1775" max="1775" width="15" style="8" customWidth="1"/>
    <col min="1776" max="1776" width="9.42578125" style="8" customWidth="1"/>
    <col min="1777" max="1777" width="11.85546875" style="8" customWidth="1"/>
    <col min="1778" max="1778" width="10.5703125" style="8" customWidth="1"/>
    <col min="1779" max="1779" width="11.140625" style="8" customWidth="1"/>
    <col min="1780" max="1780" width="12.5703125" style="8" customWidth="1"/>
    <col min="1781" max="1785" width="0" style="8" hidden="1" customWidth="1"/>
    <col min="1786" max="1786" width="10" style="8" customWidth="1"/>
    <col min="1787" max="1787" width="14" style="8" customWidth="1"/>
    <col min="1788" max="1788" width="8.85546875" style="8" customWidth="1"/>
    <col min="1789" max="1789" width="12.42578125" style="8" customWidth="1"/>
    <col min="1790" max="1790" width="10.5703125" style="8" customWidth="1"/>
    <col min="1791" max="1791" width="10.85546875" style="8" customWidth="1"/>
    <col min="1792" max="1792" width="12.85546875" style="8" customWidth="1"/>
    <col min="1793" max="1793" width="10" style="8" customWidth="1"/>
    <col min="1794" max="1794" width="14" style="8" customWidth="1"/>
    <col min="1795" max="1795" width="8.85546875" style="8" customWidth="1"/>
    <col min="1796" max="1796" width="12.140625" style="8" customWidth="1"/>
    <col min="1797" max="1797" width="10.5703125" style="8" customWidth="1"/>
    <col min="1798" max="1798" width="11.140625" style="8" customWidth="1"/>
    <col min="1799" max="1799" width="14.140625" style="8" customWidth="1"/>
    <col min="1800" max="2018" width="9.140625" style="8"/>
    <col min="2019" max="2019" width="3.5703125" style="8" customWidth="1"/>
    <col min="2020" max="2020" width="29.42578125" style="8" customWidth="1"/>
    <col min="2021" max="2021" width="30.85546875" style="8" customWidth="1"/>
    <col min="2022" max="2022" width="9.5703125" style="8" customWidth="1"/>
    <col min="2023" max="2029" width="0" style="8" hidden="1" customWidth="1"/>
    <col min="2030" max="2030" width="10" style="8" customWidth="1"/>
    <col min="2031" max="2031" width="15" style="8" customWidth="1"/>
    <col min="2032" max="2032" width="9.42578125" style="8" customWidth="1"/>
    <col min="2033" max="2033" width="11.85546875" style="8" customWidth="1"/>
    <col min="2034" max="2034" width="10.5703125" style="8" customWidth="1"/>
    <col min="2035" max="2035" width="11.140625" style="8" customWidth="1"/>
    <col min="2036" max="2036" width="12.5703125" style="8" customWidth="1"/>
    <col min="2037" max="2041" width="0" style="8" hidden="1" customWidth="1"/>
    <col min="2042" max="2042" width="10" style="8" customWidth="1"/>
    <col min="2043" max="2043" width="14" style="8" customWidth="1"/>
    <col min="2044" max="2044" width="8.85546875" style="8" customWidth="1"/>
    <col min="2045" max="2045" width="12.42578125" style="8" customWidth="1"/>
    <col min="2046" max="2046" width="10.5703125" style="8" customWidth="1"/>
    <col min="2047" max="2047" width="10.85546875" style="8" customWidth="1"/>
    <col min="2048" max="2048" width="12.85546875" style="8" customWidth="1"/>
    <col min="2049" max="2049" width="10" style="8" customWidth="1"/>
    <col min="2050" max="2050" width="14" style="8" customWidth="1"/>
    <col min="2051" max="2051" width="8.85546875" style="8" customWidth="1"/>
    <col min="2052" max="2052" width="12.140625" style="8" customWidth="1"/>
    <col min="2053" max="2053" width="10.5703125" style="8" customWidth="1"/>
    <col min="2054" max="2054" width="11.140625" style="8" customWidth="1"/>
    <col min="2055" max="2055" width="14.140625" style="8" customWidth="1"/>
    <col min="2056" max="2274" width="9.140625" style="8"/>
    <col min="2275" max="2275" width="3.5703125" style="8" customWidth="1"/>
    <col min="2276" max="2276" width="29.42578125" style="8" customWidth="1"/>
    <col min="2277" max="2277" width="30.85546875" style="8" customWidth="1"/>
    <col min="2278" max="2278" width="9.5703125" style="8" customWidth="1"/>
    <col min="2279" max="2285" width="0" style="8" hidden="1" customWidth="1"/>
    <col min="2286" max="2286" width="10" style="8" customWidth="1"/>
    <col min="2287" max="2287" width="15" style="8" customWidth="1"/>
    <col min="2288" max="2288" width="9.42578125" style="8" customWidth="1"/>
    <col min="2289" max="2289" width="11.85546875" style="8" customWidth="1"/>
    <col min="2290" max="2290" width="10.5703125" style="8" customWidth="1"/>
    <col min="2291" max="2291" width="11.140625" style="8" customWidth="1"/>
    <col min="2292" max="2292" width="12.5703125" style="8" customWidth="1"/>
    <col min="2293" max="2297" width="0" style="8" hidden="1" customWidth="1"/>
    <col min="2298" max="2298" width="10" style="8" customWidth="1"/>
    <col min="2299" max="2299" width="14" style="8" customWidth="1"/>
    <col min="2300" max="2300" width="8.85546875" style="8" customWidth="1"/>
    <col min="2301" max="2301" width="12.42578125" style="8" customWidth="1"/>
    <col min="2302" max="2302" width="10.5703125" style="8" customWidth="1"/>
    <col min="2303" max="2303" width="10.85546875" style="8" customWidth="1"/>
    <col min="2304" max="2304" width="12.85546875" style="8" customWidth="1"/>
    <col min="2305" max="2305" width="10" style="8" customWidth="1"/>
    <col min="2306" max="2306" width="14" style="8" customWidth="1"/>
    <col min="2307" max="2307" width="8.85546875" style="8" customWidth="1"/>
    <col min="2308" max="2308" width="12.140625" style="8" customWidth="1"/>
    <col min="2309" max="2309" width="10.5703125" style="8" customWidth="1"/>
    <col min="2310" max="2310" width="11.140625" style="8" customWidth="1"/>
    <col min="2311" max="2311" width="14.140625" style="8" customWidth="1"/>
    <col min="2312" max="2530" width="9.140625" style="8"/>
    <col min="2531" max="2531" width="3.5703125" style="8" customWidth="1"/>
    <col min="2532" max="2532" width="29.42578125" style="8" customWidth="1"/>
    <col min="2533" max="2533" width="30.85546875" style="8" customWidth="1"/>
    <col min="2534" max="2534" width="9.5703125" style="8" customWidth="1"/>
    <col min="2535" max="2541" width="0" style="8" hidden="1" customWidth="1"/>
    <col min="2542" max="2542" width="10" style="8" customWidth="1"/>
    <col min="2543" max="2543" width="15" style="8" customWidth="1"/>
    <col min="2544" max="2544" width="9.42578125" style="8" customWidth="1"/>
    <col min="2545" max="2545" width="11.85546875" style="8" customWidth="1"/>
    <col min="2546" max="2546" width="10.5703125" style="8" customWidth="1"/>
    <col min="2547" max="2547" width="11.140625" style="8" customWidth="1"/>
    <col min="2548" max="2548" width="12.5703125" style="8" customWidth="1"/>
    <col min="2549" max="2553" width="0" style="8" hidden="1" customWidth="1"/>
    <col min="2554" max="2554" width="10" style="8" customWidth="1"/>
    <col min="2555" max="2555" width="14" style="8" customWidth="1"/>
    <col min="2556" max="2556" width="8.85546875" style="8" customWidth="1"/>
    <col min="2557" max="2557" width="12.42578125" style="8" customWidth="1"/>
    <col min="2558" max="2558" width="10.5703125" style="8" customWidth="1"/>
    <col min="2559" max="2559" width="10.85546875" style="8" customWidth="1"/>
    <col min="2560" max="2560" width="12.85546875" style="8" customWidth="1"/>
    <col min="2561" max="2561" width="10" style="8" customWidth="1"/>
    <col min="2562" max="2562" width="14" style="8" customWidth="1"/>
    <col min="2563" max="2563" width="8.85546875" style="8" customWidth="1"/>
    <col min="2564" max="2564" width="12.140625" style="8" customWidth="1"/>
    <col min="2565" max="2565" width="10.5703125" style="8" customWidth="1"/>
    <col min="2566" max="2566" width="11.140625" style="8" customWidth="1"/>
    <col min="2567" max="2567" width="14.140625" style="8" customWidth="1"/>
    <col min="2568" max="2786" width="9.140625" style="8"/>
    <col min="2787" max="2787" width="3.5703125" style="8" customWidth="1"/>
    <col min="2788" max="2788" width="29.42578125" style="8" customWidth="1"/>
    <col min="2789" max="2789" width="30.85546875" style="8" customWidth="1"/>
    <col min="2790" max="2790" width="9.5703125" style="8" customWidth="1"/>
    <col min="2791" max="2797" width="0" style="8" hidden="1" customWidth="1"/>
    <col min="2798" max="2798" width="10" style="8" customWidth="1"/>
    <col min="2799" max="2799" width="15" style="8" customWidth="1"/>
    <col min="2800" max="2800" width="9.42578125" style="8" customWidth="1"/>
    <col min="2801" max="2801" width="11.85546875" style="8" customWidth="1"/>
    <col min="2802" max="2802" width="10.5703125" style="8" customWidth="1"/>
    <col min="2803" max="2803" width="11.140625" style="8" customWidth="1"/>
    <col min="2804" max="2804" width="12.5703125" style="8" customWidth="1"/>
    <col min="2805" max="2809" width="0" style="8" hidden="1" customWidth="1"/>
    <col min="2810" max="2810" width="10" style="8" customWidth="1"/>
    <col min="2811" max="2811" width="14" style="8" customWidth="1"/>
    <col min="2812" max="2812" width="8.85546875" style="8" customWidth="1"/>
    <col min="2813" max="2813" width="12.42578125" style="8" customWidth="1"/>
    <col min="2814" max="2814" width="10.5703125" style="8" customWidth="1"/>
    <col min="2815" max="2815" width="10.85546875" style="8" customWidth="1"/>
    <col min="2816" max="2816" width="12.85546875" style="8" customWidth="1"/>
    <col min="2817" max="2817" width="10" style="8" customWidth="1"/>
    <col min="2818" max="2818" width="14" style="8" customWidth="1"/>
    <col min="2819" max="2819" width="8.85546875" style="8" customWidth="1"/>
    <col min="2820" max="2820" width="12.140625" style="8" customWidth="1"/>
    <col min="2821" max="2821" width="10.5703125" style="8" customWidth="1"/>
    <col min="2822" max="2822" width="11.140625" style="8" customWidth="1"/>
    <col min="2823" max="2823" width="14.140625" style="8" customWidth="1"/>
    <col min="2824" max="3042" width="9.140625" style="8"/>
    <col min="3043" max="3043" width="3.5703125" style="8" customWidth="1"/>
    <col min="3044" max="3044" width="29.42578125" style="8" customWidth="1"/>
    <col min="3045" max="3045" width="30.85546875" style="8" customWidth="1"/>
    <col min="3046" max="3046" width="9.5703125" style="8" customWidth="1"/>
    <col min="3047" max="3053" width="0" style="8" hidden="1" customWidth="1"/>
    <col min="3054" max="3054" width="10" style="8" customWidth="1"/>
    <col min="3055" max="3055" width="15" style="8" customWidth="1"/>
    <col min="3056" max="3056" width="9.42578125" style="8" customWidth="1"/>
    <col min="3057" max="3057" width="11.85546875" style="8" customWidth="1"/>
    <col min="3058" max="3058" width="10.5703125" style="8" customWidth="1"/>
    <col min="3059" max="3059" width="11.140625" style="8" customWidth="1"/>
    <col min="3060" max="3060" width="12.5703125" style="8" customWidth="1"/>
    <col min="3061" max="3065" width="0" style="8" hidden="1" customWidth="1"/>
    <col min="3066" max="3066" width="10" style="8" customWidth="1"/>
    <col min="3067" max="3067" width="14" style="8" customWidth="1"/>
    <col min="3068" max="3068" width="8.85546875" style="8" customWidth="1"/>
    <col min="3069" max="3069" width="12.42578125" style="8" customWidth="1"/>
    <col min="3070" max="3070" width="10.5703125" style="8" customWidth="1"/>
    <col min="3071" max="3071" width="10.85546875" style="8" customWidth="1"/>
    <col min="3072" max="3072" width="12.85546875" style="8" customWidth="1"/>
    <col min="3073" max="3073" width="10" style="8" customWidth="1"/>
    <col min="3074" max="3074" width="14" style="8" customWidth="1"/>
    <col min="3075" max="3075" width="8.85546875" style="8" customWidth="1"/>
    <col min="3076" max="3076" width="12.140625" style="8" customWidth="1"/>
    <col min="3077" max="3077" width="10.5703125" style="8" customWidth="1"/>
    <col min="3078" max="3078" width="11.140625" style="8" customWidth="1"/>
    <col min="3079" max="3079" width="14.140625" style="8" customWidth="1"/>
    <col min="3080" max="3298" width="9.140625" style="8"/>
    <col min="3299" max="3299" width="3.5703125" style="8" customWidth="1"/>
    <col min="3300" max="3300" width="29.42578125" style="8" customWidth="1"/>
    <col min="3301" max="3301" width="30.85546875" style="8" customWidth="1"/>
    <col min="3302" max="3302" width="9.5703125" style="8" customWidth="1"/>
    <col min="3303" max="3309" width="0" style="8" hidden="1" customWidth="1"/>
    <col min="3310" max="3310" width="10" style="8" customWidth="1"/>
    <col min="3311" max="3311" width="15" style="8" customWidth="1"/>
    <col min="3312" max="3312" width="9.42578125" style="8" customWidth="1"/>
    <col min="3313" max="3313" width="11.85546875" style="8" customWidth="1"/>
    <col min="3314" max="3314" width="10.5703125" style="8" customWidth="1"/>
    <col min="3315" max="3315" width="11.140625" style="8" customWidth="1"/>
    <col min="3316" max="3316" width="12.5703125" style="8" customWidth="1"/>
    <col min="3317" max="3321" width="0" style="8" hidden="1" customWidth="1"/>
    <col min="3322" max="3322" width="10" style="8" customWidth="1"/>
    <col min="3323" max="3323" width="14" style="8" customWidth="1"/>
    <col min="3324" max="3324" width="8.85546875" style="8" customWidth="1"/>
    <col min="3325" max="3325" width="12.42578125" style="8" customWidth="1"/>
    <col min="3326" max="3326" width="10.5703125" style="8" customWidth="1"/>
    <col min="3327" max="3327" width="10.85546875" style="8" customWidth="1"/>
    <col min="3328" max="3328" width="12.85546875" style="8" customWidth="1"/>
    <col min="3329" max="3329" width="10" style="8" customWidth="1"/>
    <col min="3330" max="3330" width="14" style="8" customWidth="1"/>
    <col min="3331" max="3331" width="8.85546875" style="8" customWidth="1"/>
    <col min="3332" max="3332" width="12.140625" style="8" customWidth="1"/>
    <col min="3333" max="3333" width="10.5703125" style="8" customWidth="1"/>
    <col min="3334" max="3334" width="11.140625" style="8" customWidth="1"/>
    <col min="3335" max="3335" width="14.140625" style="8" customWidth="1"/>
    <col min="3336" max="3554" width="9.140625" style="8"/>
    <col min="3555" max="3555" width="3.5703125" style="8" customWidth="1"/>
    <col min="3556" max="3556" width="29.42578125" style="8" customWidth="1"/>
    <col min="3557" max="3557" width="30.85546875" style="8" customWidth="1"/>
    <col min="3558" max="3558" width="9.5703125" style="8" customWidth="1"/>
    <col min="3559" max="3565" width="0" style="8" hidden="1" customWidth="1"/>
    <col min="3566" max="3566" width="10" style="8" customWidth="1"/>
    <col min="3567" max="3567" width="15" style="8" customWidth="1"/>
    <col min="3568" max="3568" width="9.42578125" style="8" customWidth="1"/>
    <col min="3569" max="3569" width="11.85546875" style="8" customWidth="1"/>
    <col min="3570" max="3570" width="10.5703125" style="8" customWidth="1"/>
    <col min="3571" max="3571" width="11.140625" style="8" customWidth="1"/>
    <col min="3572" max="3572" width="12.5703125" style="8" customWidth="1"/>
    <col min="3573" max="3577" width="0" style="8" hidden="1" customWidth="1"/>
    <col min="3578" max="3578" width="10" style="8" customWidth="1"/>
    <col min="3579" max="3579" width="14" style="8" customWidth="1"/>
    <col min="3580" max="3580" width="8.85546875" style="8" customWidth="1"/>
    <col min="3581" max="3581" width="12.42578125" style="8" customWidth="1"/>
    <col min="3582" max="3582" width="10.5703125" style="8" customWidth="1"/>
    <col min="3583" max="3583" width="10.85546875" style="8" customWidth="1"/>
    <col min="3584" max="3584" width="12.85546875" style="8" customWidth="1"/>
    <col min="3585" max="3585" width="10" style="8" customWidth="1"/>
    <col min="3586" max="3586" width="14" style="8" customWidth="1"/>
    <col min="3587" max="3587" width="8.85546875" style="8" customWidth="1"/>
    <col min="3588" max="3588" width="12.140625" style="8" customWidth="1"/>
    <col min="3589" max="3589" width="10.5703125" style="8" customWidth="1"/>
    <col min="3590" max="3590" width="11.140625" style="8" customWidth="1"/>
    <col min="3591" max="3591" width="14.140625" style="8" customWidth="1"/>
    <col min="3592" max="3810" width="9.140625" style="8"/>
    <col min="3811" max="3811" width="3.5703125" style="8" customWidth="1"/>
    <col min="3812" max="3812" width="29.42578125" style="8" customWidth="1"/>
    <col min="3813" max="3813" width="30.85546875" style="8" customWidth="1"/>
    <col min="3814" max="3814" width="9.5703125" style="8" customWidth="1"/>
    <col min="3815" max="3821" width="0" style="8" hidden="1" customWidth="1"/>
    <col min="3822" max="3822" width="10" style="8" customWidth="1"/>
    <col min="3823" max="3823" width="15" style="8" customWidth="1"/>
    <col min="3824" max="3824" width="9.42578125" style="8" customWidth="1"/>
    <col min="3825" max="3825" width="11.85546875" style="8" customWidth="1"/>
    <col min="3826" max="3826" width="10.5703125" style="8" customWidth="1"/>
    <col min="3827" max="3827" width="11.140625" style="8" customWidth="1"/>
    <col min="3828" max="3828" width="12.5703125" style="8" customWidth="1"/>
    <col min="3829" max="3833" width="0" style="8" hidden="1" customWidth="1"/>
    <col min="3834" max="3834" width="10" style="8" customWidth="1"/>
    <col min="3835" max="3835" width="14" style="8" customWidth="1"/>
    <col min="3836" max="3836" width="8.85546875" style="8" customWidth="1"/>
    <col min="3837" max="3837" width="12.42578125" style="8" customWidth="1"/>
    <col min="3838" max="3838" width="10.5703125" style="8" customWidth="1"/>
    <col min="3839" max="3839" width="10.85546875" style="8" customWidth="1"/>
    <col min="3840" max="3840" width="12.85546875" style="8" customWidth="1"/>
    <col min="3841" max="3841" width="10" style="8" customWidth="1"/>
    <col min="3842" max="3842" width="14" style="8" customWidth="1"/>
    <col min="3843" max="3843" width="8.85546875" style="8" customWidth="1"/>
    <col min="3844" max="3844" width="12.140625" style="8" customWidth="1"/>
    <col min="3845" max="3845" width="10.5703125" style="8" customWidth="1"/>
    <col min="3846" max="3846" width="11.140625" style="8" customWidth="1"/>
    <col min="3847" max="3847" width="14.140625" style="8" customWidth="1"/>
    <col min="3848" max="4066" width="9.140625" style="8"/>
    <col min="4067" max="4067" width="3.5703125" style="8" customWidth="1"/>
    <col min="4068" max="4068" width="29.42578125" style="8" customWidth="1"/>
    <col min="4069" max="4069" width="30.85546875" style="8" customWidth="1"/>
    <col min="4070" max="4070" width="9.5703125" style="8" customWidth="1"/>
    <col min="4071" max="4077" width="0" style="8" hidden="1" customWidth="1"/>
    <col min="4078" max="4078" width="10" style="8" customWidth="1"/>
    <col min="4079" max="4079" width="15" style="8" customWidth="1"/>
    <col min="4080" max="4080" width="9.42578125" style="8" customWidth="1"/>
    <col min="4081" max="4081" width="11.85546875" style="8" customWidth="1"/>
    <col min="4082" max="4082" width="10.5703125" style="8" customWidth="1"/>
    <col min="4083" max="4083" width="11.140625" style="8" customWidth="1"/>
    <col min="4084" max="4084" width="12.5703125" style="8" customWidth="1"/>
    <col min="4085" max="4089" width="0" style="8" hidden="1" customWidth="1"/>
    <col min="4090" max="4090" width="10" style="8" customWidth="1"/>
    <col min="4091" max="4091" width="14" style="8" customWidth="1"/>
    <col min="4092" max="4092" width="8.85546875" style="8" customWidth="1"/>
    <col min="4093" max="4093" width="12.42578125" style="8" customWidth="1"/>
    <col min="4094" max="4094" width="10.5703125" style="8" customWidth="1"/>
    <col min="4095" max="4095" width="10.85546875" style="8" customWidth="1"/>
    <col min="4096" max="4096" width="12.85546875" style="8" customWidth="1"/>
    <col min="4097" max="4097" width="10" style="8" customWidth="1"/>
    <col min="4098" max="4098" width="14" style="8" customWidth="1"/>
    <col min="4099" max="4099" width="8.85546875" style="8" customWidth="1"/>
    <col min="4100" max="4100" width="12.140625" style="8" customWidth="1"/>
    <col min="4101" max="4101" width="10.5703125" style="8" customWidth="1"/>
    <col min="4102" max="4102" width="11.140625" style="8" customWidth="1"/>
    <col min="4103" max="4103" width="14.140625" style="8" customWidth="1"/>
    <col min="4104" max="4322" width="9.140625" style="8"/>
    <col min="4323" max="4323" width="3.5703125" style="8" customWidth="1"/>
    <col min="4324" max="4324" width="29.42578125" style="8" customWidth="1"/>
    <col min="4325" max="4325" width="30.85546875" style="8" customWidth="1"/>
    <col min="4326" max="4326" width="9.5703125" style="8" customWidth="1"/>
    <col min="4327" max="4333" width="0" style="8" hidden="1" customWidth="1"/>
    <col min="4334" max="4334" width="10" style="8" customWidth="1"/>
    <col min="4335" max="4335" width="15" style="8" customWidth="1"/>
    <col min="4336" max="4336" width="9.42578125" style="8" customWidth="1"/>
    <col min="4337" max="4337" width="11.85546875" style="8" customWidth="1"/>
    <col min="4338" max="4338" width="10.5703125" style="8" customWidth="1"/>
    <col min="4339" max="4339" width="11.140625" style="8" customWidth="1"/>
    <col min="4340" max="4340" width="12.5703125" style="8" customWidth="1"/>
    <col min="4341" max="4345" width="0" style="8" hidden="1" customWidth="1"/>
    <col min="4346" max="4346" width="10" style="8" customWidth="1"/>
    <col min="4347" max="4347" width="14" style="8" customWidth="1"/>
    <col min="4348" max="4348" width="8.85546875" style="8" customWidth="1"/>
    <col min="4349" max="4349" width="12.42578125" style="8" customWidth="1"/>
    <col min="4350" max="4350" width="10.5703125" style="8" customWidth="1"/>
    <col min="4351" max="4351" width="10.85546875" style="8" customWidth="1"/>
    <col min="4352" max="4352" width="12.85546875" style="8" customWidth="1"/>
    <col min="4353" max="4353" width="10" style="8" customWidth="1"/>
    <col min="4354" max="4354" width="14" style="8" customWidth="1"/>
    <col min="4355" max="4355" width="8.85546875" style="8" customWidth="1"/>
    <col min="4356" max="4356" width="12.140625" style="8" customWidth="1"/>
    <col min="4357" max="4357" width="10.5703125" style="8" customWidth="1"/>
    <col min="4358" max="4358" width="11.140625" style="8" customWidth="1"/>
    <col min="4359" max="4359" width="14.140625" style="8" customWidth="1"/>
    <col min="4360" max="4578" width="9.140625" style="8"/>
    <col min="4579" max="4579" width="3.5703125" style="8" customWidth="1"/>
    <col min="4580" max="4580" width="29.42578125" style="8" customWidth="1"/>
    <col min="4581" max="4581" width="30.85546875" style="8" customWidth="1"/>
    <col min="4582" max="4582" width="9.5703125" style="8" customWidth="1"/>
    <col min="4583" max="4589" width="0" style="8" hidden="1" customWidth="1"/>
    <col min="4590" max="4590" width="10" style="8" customWidth="1"/>
    <col min="4591" max="4591" width="15" style="8" customWidth="1"/>
    <col min="4592" max="4592" width="9.42578125" style="8" customWidth="1"/>
    <col min="4593" max="4593" width="11.85546875" style="8" customWidth="1"/>
    <col min="4594" max="4594" width="10.5703125" style="8" customWidth="1"/>
    <col min="4595" max="4595" width="11.140625" style="8" customWidth="1"/>
    <col min="4596" max="4596" width="12.5703125" style="8" customWidth="1"/>
    <col min="4597" max="4601" width="0" style="8" hidden="1" customWidth="1"/>
    <col min="4602" max="4602" width="10" style="8" customWidth="1"/>
    <col min="4603" max="4603" width="14" style="8" customWidth="1"/>
    <col min="4604" max="4604" width="8.85546875" style="8" customWidth="1"/>
    <col min="4605" max="4605" width="12.42578125" style="8" customWidth="1"/>
    <col min="4606" max="4606" width="10.5703125" style="8" customWidth="1"/>
    <col min="4607" max="4607" width="10.85546875" style="8" customWidth="1"/>
    <col min="4608" max="4608" width="12.85546875" style="8" customWidth="1"/>
    <col min="4609" max="4609" width="10" style="8" customWidth="1"/>
    <col min="4610" max="4610" width="14" style="8" customWidth="1"/>
    <col min="4611" max="4611" width="8.85546875" style="8" customWidth="1"/>
    <col min="4612" max="4612" width="12.140625" style="8" customWidth="1"/>
    <col min="4613" max="4613" width="10.5703125" style="8" customWidth="1"/>
    <col min="4614" max="4614" width="11.140625" style="8" customWidth="1"/>
    <col min="4615" max="4615" width="14.140625" style="8" customWidth="1"/>
    <col min="4616" max="4834" width="9.140625" style="8"/>
    <col min="4835" max="4835" width="3.5703125" style="8" customWidth="1"/>
    <col min="4836" max="4836" width="29.42578125" style="8" customWidth="1"/>
    <col min="4837" max="4837" width="30.85546875" style="8" customWidth="1"/>
    <col min="4838" max="4838" width="9.5703125" style="8" customWidth="1"/>
    <col min="4839" max="4845" width="0" style="8" hidden="1" customWidth="1"/>
    <col min="4846" max="4846" width="10" style="8" customWidth="1"/>
    <col min="4847" max="4847" width="15" style="8" customWidth="1"/>
    <col min="4848" max="4848" width="9.42578125" style="8" customWidth="1"/>
    <col min="4849" max="4849" width="11.85546875" style="8" customWidth="1"/>
    <col min="4850" max="4850" width="10.5703125" style="8" customWidth="1"/>
    <col min="4851" max="4851" width="11.140625" style="8" customWidth="1"/>
    <col min="4852" max="4852" width="12.5703125" style="8" customWidth="1"/>
    <col min="4853" max="4857" width="0" style="8" hidden="1" customWidth="1"/>
    <col min="4858" max="4858" width="10" style="8" customWidth="1"/>
    <col min="4859" max="4859" width="14" style="8" customWidth="1"/>
    <col min="4860" max="4860" width="8.85546875" style="8" customWidth="1"/>
    <col min="4861" max="4861" width="12.42578125" style="8" customWidth="1"/>
    <col min="4862" max="4862" width="10.5703125" style="8" customWidth="1"/>
    <col min="4863" max="4863" width="10.85546875" style="8" customWidth="1"/>
    <col min="4864" max="4864" width="12.85546875" style="8" customWidth="1"/>
    <col min="4865" max="4865" width="10" style="8" customWidth="1"/>
    <col min="4866" max="4866" width="14" style="8" customWidth="1"/>
    <col min="4867" max="4867" width="8.85546875" style="8" customWidth="1"/>
    <col min="4868" max="4868" width="12.140625" style="8" customWidth="1"/>
    <col min="4869" max="4869" width="10.5703125" style="8" customWidth="1"/>
    <col min="4870" max="4870" width="11.140625" style="8" customWidth="1"/>
    <col min="4871" max="4871" width="14.140625" style="8" customWidth="1"/>
    <col min="4872" max="5090" width="9.140625" style="8"/>
    <col min="5091" max="5091" width="3.5703125" style="8" customWidth="1"/>
    <col min="5092" max="5092" width="29.42578125" style="8" customWidth="1"/>
    <col min="5093" max="5093" width="30.85546875" style="8" customWidth="1"/>
    <col min="5094" max="5094" width="9.5703125" style="8" customWidth="1"/>
    <col min="5095" max="5101" width="0" style="8" hidden="1" customWidth="1"/>
    <col min="5102" max="5102" width="10" style="8" customWidth="1"/>
    <col min="5103" max="5103" width="15" style="8" customWidth="1"/>
    <col min="5104" max="5104" width="9.42578125" style="8" customWidth="1"/>
    <col min="5105" max="5105" width="11.85546875" style="8" customWidth="1"/>
    <col min="5106" max="5106" width="10.5703125" style="8" customWidth="1"/>
    <col min="5107" max="5107" width="11.140625" style="8" customWidth="1"/>
    <col min="5108" max="5108" width="12.5703125" style="8" customWidth="1"/>
    <col min="5109" max="5113" width="0" style="8" hidden="1" customWidth="1"/>
    <col min="5114" max="5114" width="10" style="8" customWidth="1"/>
    <col min="5115" max="5115" width="14" style="8" customWidth="1"/>
    <col min="5116" max="5116" width="8.85546875" style="8" customWidth="1"/>
    <col min="5117" max="5117" width="12.42578125" style="8" customWidth="1"/>
    <col min="5118" max="5118" width="10.5703125" style="8" customWidth="1"/>
    <col min="5119" max="5119" width="10.85546875" style="8" customWidth="1"/>
    <col min="5120" max="5120" width="12.85546875" style="8" customWidth="1"/>
    <col min="5121" max="5121" width="10" style="8" customWidth="1"/>
    <col min="5122" max="5122" width="14" style="8" customWidth="1"/>
    <col min="5123" max="5123" width="8.85546875" style="8" customWidth="1"/>
    <col min="5124" max="5124" width="12.140625" style="8" customWidth="1"/>
    <col min="5125" max="5125" width="10.5703125" style="8" customWidth="1"/>
    <col min="5126" max="5126" width="11.140625" style="8" customWidth="1"/>
    <col min="5127" max="5127" width="14.140625" style="8" customWidth="1"/>
    <col min="5128" max="5346" width="9.140625" style="8"/>
    <col min="5347" max="5347" width="3.5703125" style="8" customWidth="1"/>
    <col min="5348" max="5348" width="29.42578125" style="8" customWidth="1"/>
    <col min="5349" max="5349" width="30.85546875" style="8" customWidth="1"/>
    <col min="5350" max="5350" width="9.5703125" style="8" customWidth="1"/>
    <col min="5351" max="5357" width="0" style="8" hidden="1" customWidth="1"/>
    <col min="5358" max="5358" width="10" style="8" customWidth="1"/>
    <col min="5359" max="5359" width="15" style="8" customWidth="1"/>
    <col min="5360" max="5360" width="9.42578125" style="8" customWidth="1"/>
    <col min="5361" max="5361" width="11.85546875" style="8" customWidth="1"/>
    <col min="5362" max="5362" width="10.5703125" style="8" customWidth="1"/>
    <col min="5363" max="5363" width="11.140625" style="8" customWidth="1"/>
    <col min="5364" max="5364" width="12.5703125" style="8" customWidth="1"/>
    <col min="5365" max="5369" width="0" style="8" hidden="1" customWidth="1"/>
    <col min="5370" max="5370" width="10" style="8" customWidth="1"/>
    <col min="5371" max="5371" width="14" style="8" customWidth="1"/>
    <col min="5372" max="5372" width="8.85546875" style="8" customWidth="1"/>
    <col min="5373" max="5373" width="12.42578125" style="8" customWidth="1"/>
    <col min="5374" max="5374" width="10.5703125" style="8" customWidth="1"/>
    <col min="5375" max="5375" width="10.85546875" style="8" customWidth="1"/>
    <col min="5376" max="5376" width="12.85546875" style="8" customWidth="1"/>
    <col min="5377" max="5377" width="10" style="8" customWidth="1"/>
    <col min="5378" max="5378" width="14" style="8" customWidth="1"/>
    <col min="5379" max="5379" width="8.85546875" style="8" customWidth="1"/>
    <col min="5380" max="5380" width="12.140625" style="8" customWidth="1"/>
    <col min="5381" max="5381" width="10.5703125" style="8" customWidth="1"/>
    <col min="5382" max="5382" width="11.140625" style="8" customWidth="1"/>
    <col min="5383" max="5383" width="14.140625" style="8" customWidth="1"/>
    <col min="5384" max="5602" width="9.140625" style="8"/>
    <col min="5603" max="5603" width="3.5703125" style="8" customWidth="1"/>
    <col min="5604" max="5604" width="29.42578125" style="8" customWidth="1"/>
    <col min="5605" max="5605" width="30.85546875" style="8" customWidth="1"/>
    <col min="5606" max="5606" width="9.5703125" style="8" customWidth="1"/>
    <col min="5607" max="5613" width="0" style="8" hidden="1" customWidth="1"/>
    <col min="5614" max="5614" width="10" style="8" customWidth="1"/>
    <col min="5615" max="5615" width="15" style="8" customWidth="1"/>
    <col min="5616" max="5616" width="9.42578125" style="8" customWidth="1"/>
    <col min="5617" max="5617" width="11.85546875" style="8" customWidth="1"/>
    <col min="5618" max="5618" width="10.5703125" style="8" customWidth="1"/>
    <col min="5619" max="5619" width="11.140625" style="8" customWidth="1"/>
    <col min="5620" max="5620" width="12.5703125" style="8" customWidth="1"/>
    <col min="5621" max="5625" width="0" style="8" hidden="1" customWidth="1"/>
    <col min="5626" max="5626" width="10" style="8" customWidth="1"/>
    <col min="5627" max="5627" width="14" style="8" customWidth="1"/>
    <col min="5628" max="5628" width="8.85546875" style="8" customWidth="1"/>
    <col min="5629" max="5629" width="12.42578125" style="8" customWidth="1"/>
    <col min="5630" max="5630" width="10.5703125" style="8" customWidth="1"/>
    <col min="5631" max="5631" width="10.85546875" style="8" customWidth="1"/>
    <col min="5632" max="5632" width="12.85546875" style="8" customWidth="1"/>
    <col min="5633" max="5633" width="10" style="8" customWidth="1"/>
    <col min="5634" max="5634" width="14" style="8" customWidth="1"/>
    <col min="5635" max="5635" width="8.85546875" style="8" customWidth="1"/>
    <col min="5636" max="5636" width="12.140625" style="8" customWidth="1"/>
    <col min="5637" max="5637" width="10.5703125" style="8" customWidth="1"/>
    <col min="5638" max="5638" width="11.140625" style="8" customWidth="1"/>
    <col min="5639" max="5639" width="14.140625" style="8" customWidth="1"/>
    <col min="5640" max="5858" width="9.140625" style="8"/>
    <col min="5859" max="5859" width="3.5703125" style="8" customWidth="1"/>
    <col min="5860" max="5860" width="29.42578125" style="8" customWidth="1"/>
    <col min="5861" max="5861" width="30.85546875" style="8" customWidth="1"/>
    <col min="5862" max="5862" width="9.5703125" style="8" customWidth="1"/>
    <col min="5863" max="5869" width="0" style="8" hidden="1" customWidth="1"/>
    <col min="5870" max="5870" width="10" style="8" customWidth="1"/>
    <col min="5871" max="5871" width="15" style="8" customWidth="1"/>
    <col min="5872" max="5872" width="9.42578125" style="8" customWidth="1"/>
    <col min="5873" max="5873" width="11.85546875" style="8" customWidth="1"/>
    <col min="5874" max="5874" width="10.5703125" style="8" customWidth="1"/>
    <col min="5875" max="5875" width="11.140625" style="8" customWidth="1"/>
    <col min="5876" max="5876" width="12.5703125" style="8" customWidth="1"/>
    <col min="5877" max="5881" width="0" style="8" hidden="1" customWidth="1"/>
    <col min="5882" max="5882" width="10" style="8" customWidth="1"/>
    <col min="5883" max="5883" width="14" style="8" customWidth="1"/>
    <col min="5884" max="5884" width="8.85546875" style="8" customWidth="1"/>
    <col min="5885" max="5885" width="12.42578125" style="8" customWidth="1"/>
    <col min="5886" max="5886" width="10.5703125" style="8" customWidth="1"/>
    <col min="5887" max="5887" width="10.85546875" style="8" customWidth="1"/>
    <col min="5888" max="5888" width="12.85546875" style="8" customWidth="1"/>
    <col min="5889" max="5889" width="10" style="8" customWidth="1"/>
    <col min="5890" max="5890" width="14" style="8" customWidth="1"/>
    <col min="5891" max="5891" width="8.85546875" style="8" customWidth="1"/>
    <col min="5892" max="5892" width="12.140625" style="8" customWidth="1"/>
    <col min="5893" max="5893" width="10.5703125" style="8" customWidth="1"/>
    <col min="5894" max="5894" width="11.140625" style="8" customWidth="1"/>
    <col min="5895" max="5895" width="14.140625" style="8" customWidth="1"/>
    <col min="5896" max="6114" width="9.140625" style="8"/>
    <col min="6115" max="6115" width="3.5703125" style="8" customWidth="1"/>
    <col min="6116" max="6116" width="29.42578125" style="8" customWidth="1"/>
    <col min="6117" max="6117" width="30.85546875" style="8" customWidth="1"/>
    <col min="6118" max="6118" width="9.5703125" style="8" customWidth="1"/>
    <col min="6119" max="6125" width="0" style="8" hidden="1" customWidth="1"/>
    <col min="6126" max="6126" width="10" style="8" customWidth="1"/>
    <col min="6127" max="6127" width="15" style="8" customWidth="1"/>
    <col min="6128" max="6128" width="9.42578125" style="8" customWidth="1"/>
    <col min="6129" max="6129" width="11.85546875" style="8" customWidth="1"/>
    <col min="6130" max="6130" width="10.5703125" style="8" customWidth="1"/>
    <col min="6131" max="6131" width="11.140625" style="8" customWidth="1"/>
    <col min="6132" max="6132" width="12.5703125" style="8" customWidth="1"/>
    <col min="6133" max="6137" width="0" style="8" hidden="1" customWidth="1"/>
    <col min="6138" max="6138" width="10" style="8" customWidth="1"/>
    <col min="6139" max="6139" width="14" style="8" customWidth="1"/>
    <col min="6140" max="6140" width="8.85546875" style="8" customWidth="1"/>
    <col min="6141" max="6141" width="12.42578125" style="8" customWidth="1"/>
    <col min="6142" max="6142" width="10.5703125" style="8" customWidth="1"/>
    <col min="6143" max="6143" width="10.85546875" style="8" customWidth="1"/>
    <col min="6144" max="6144" width="12.85546875" style="8" customWidth="1"/>
    <col min="6145" max="6145" width="10" style="8" customWidth="1"/>
    <col min="6146" max="6146" width="14" style="8" customWidth="1"/>
    <col min="6147" max="6147" width="8.85546875" style="8" customWidth="1"/>
    <col min="6148" max="6148" width="12.140625" style="8" customWidth="1"/>
    <col min="6149" max="6149" width="10.5703125" style="8" customWidth="1"/>
    <col min="6150" max="6150" width="11.140625" style="8" customWidth="1"/>
    <col min="6151" max="6151" width="14.140625" style="8" customWidth="1"/>
    <col min="6152" max="6370" width="9.140625" style="8"/>
    <col min="6371" max="6371" width="3.5703125" style="8" customWidth="1"/>
    <col min="6372" max="6372" width="29.42578125" style="8" customWidth="1"/>
    <col min="6373" max="6373" width="30.85546875" style="8" customWidth="1"/>
    <col min="6374" max="6374" width="9.5703125" style="8" customWidth="1"/>
    <col min="6375" max="6381" width="0" style="8" hidden="1" customWidth="1"/>
    <col min="6382" max="6382" width="10" style="8" customWidth="1"/>
    <col min="6383" max="6383" width="15" style="8" customWidth="1"/>
    <col min="6384" max="6384" width="9.42578125" style="8" customWidth="1"/>
    <col min="6385" max="6385" width="11.85546875" style="8" customWidth="1"/>
    <col min="6386" max="6386" width="10.5703125" style="8" customWidth="1"/>
    <col min="6387" max="6387" width="11.140625" style="8" customWidth="1"/>
    <col min="6388" max="6388" width="12.5703125" style="8" customWidth="1"/>
    <col min="6389" max="6393" width="0" style="8" hidden="1" customWidth="1"/>
    <col min="6394" max="6394" width="10" style="8" customWidth="1"/>
    <col min="6395" max="6395" width="14" style="8" customWidth="1"/>
    <col min="6396" max="6396" width="8.85546875" style="8" customWidth="1"/>
    <col min="6397" max="6397" width="12.42578125" style="8" customWidth="1"/>
    <col min="6398" max="6398" width="10.5703125" style="8" customWidth="1"/>
    <col min="6399" max="6399" width="10.85546875" style="8" customWidth="1"/>
    <col min="6400" max="6400" width="12.85546875" style="8" customWidth="1"/>
    <col min="6401" max="6401" width="10" style="8" customWidth="1"/>
    <col min="6402" max="6402" width="14" style="8" customWidth="1"/>
    <col min="6403" max="6403" width="8.85546875" style="8" customWidth="1"/>
    <col min="6404" max="6404" width="12.140625" style="8" customWidth="1"/>
    <col min="6405" max="6405" width="10.5703125" style="8" customWidth="1"/>
    <col min="6406" max="6406" width="11.140625" style="8" customWidth="1"/>
    <col min="6407" max="6407" width="14.140625" style="8" customWidth="1"/>
    <col min="6408" max="6626" width="9.140625" style="8"/>
    <col min="6627" max="6627" width="3.5703125" style="8" customWidth="1"/>
    <col min="6628" max="6628" width="29.42578125" style="8" customWidth="1"/>
    <col min="6629" max="6629" width="30.85546875" style="8" customWidth="1"/>
    <col min="6630" max="6630" width="9.5703125" style="8" customWidth="1"/>
    <col min="6631" max="6637" width="0" style="8" hidden="1" customWidth="1"/>
    <col min="6638" max="6638" width="10" style="8" customWidth="1"/>
    <col min="6639" max="6639" width="15" style="8" customWidth="1"/>
    <col min="6640" max="6640" width="9.42578125" style="8" customWidth="1"/>
    <col min="6641" max="6641" width="11.85546875" style="8" customWidth="1"/>
    <col min="6642" max="6642" width="10.5703125" style="8" customWidth="1"/>
    <col min="6643" max="6643" width="11.140625" style="8" customWidth="1"/>
    <col min="6644" max="6644" width="12.5703125" style="8" customWidth="1"/>
    <col min="6645" max="6649" width="0" style="8" hidden="1" customWidth="1"/>
    <col min="6650" max="6650" width="10" style="8" customWidth="1"/>
    <col min="6651" max="6651" width="14" style="8" customWidth="1"/>
    <col min="6652" max="6652" width="8.85546875" style="8" customWidth="1"/>
    <col min="6653" max="6653" width="12.42578125" style="8" customWidth="1"/>
    <col min="6654" max="6654" width="10.5703125" style="8" customWidth="1"/>
    <col min="6655" max="6655" width="10.85546875" style="8" customWidth="1"/>
    <col min="6656" max="6656" width="12.85546875" style="8" customWidth="1"/>
    <col min="6657" max="6657" width="10" style="8" customWidth="1"/>
    <col min="6658" max="6658" width="14" style="8" customWidth="1"/>
    <col min="6659" max="6659" width="8.85546875" style="8" customWidth="1"/>
    <col min="6660" max="6660" width="12.140625" style="8" customWidth="1"/>
    <col min="6661" max="6661" width="10.5703125" style="8" customWidth="1"/>
    <col min="6662" max="6662" width="11.140625" style="8" customWidth="1"/>
    <col min="6663" max="6663" width="14.140625" style="8" customWidth="1"/>
    <col min="6664" max="6882" width="9.140625" style="8"/>
    <col min="6883" max="6883" width="3.5703125" style="8" customWidth="1"/>
    <col min="6884" max="6884" width="29.42578125" style="8" customWidth="1"/>
    <col min="6885" max="6885" width="30.85546875" style="8" customWidth="1"/>
    <col min="6886" max="6886" width="9.5703125" style="8" customWidth="1"/>
    <col min="6887" max="6893" width="0" style="8" hidden="1" customWidth="1"/>
    <col min="6894" max="6894" width="10" style="8" customWidth="1"/>
    <col min="6895" max="6895" width="15" style="8" customWidth="1"/>
    <col min="6896" max="6896" width="9.42578125" style="8" customWidth="1"/>
    <col min="6897" max="6897" width="11.85546875" style="8" customWidth="1"/>
    <col min="6898" max="6898" width="10.5703125" style="8" customWidth="1"/>
    <col min="6899" max="6899" width="11.140625" style="8" customWidth="1"/>
    <col min="6900" max="6900" width="12.5703125" style="8" customWidth="1"/>
    <col min="6901" max="6905" width="0" style="8" hidden="1" customWidth="1"/>
    <col min="6906" max="6906" width="10" style="8" customWidth="1"/>
    <col min="6907" max="6907" width="14" style="8" customWidth="1"/>
    <col min="6908" max="6908" width="8.85546875" style="8" customWidth="1"/>
    <col min="6909" max="6909" width="12.42578125" style="8" customWidth="1"/>
    <col min="6910" max="6910" width="10.5703125" style="8" customWidth="1"/>
    <col min="6911" max="6911" width="10.85546875" style="8" customWidth="1"/>
    <col min="6912" max="6912" width="12.85546875" style="8" customWidth="1"/>
    <col min="6913" max="6913" width="10" style="8" customWidth="1"/>
    <col min="6914" max="6914" width="14" style="8" customWidth="1"/>
    <col min="6915" max="6915" width="8.85546875" style="8" customWidth="1"/>
    <col min="6916" max="6916" width="12.140625" style="8" customWidth="1"/>
    <col min="6917" max="6917" width="10.5703125" style="8" customWidth="1"/>
    <col min="6918" max="6918" width="11.140625" style="8" customWidth="1"/>
    <col min="6919" max="6919" width="14.140625" style="8" customWidth="1"/>
    <col min="6920" max="7138" width="9.140625" style="8"/>
    <col min="7139" max="7139" width="3.5703125" style="8" customWidth="1"/>
    <col min="7140" max="7140" width="29.42578125" style="8" customWidth="1"/>
    <col min="7141" max="7141" width="30.85546875" style="8" customWidth="1"/>
    <col min="7142" max="7142" width="9.5703125" style="8" customWidth="1"/>
    <col min="7143" max="7149" width="0" style="8" hidden="1" customWidth="1"/>
    <col min="7150" max="7150" width="10" style="8" customWidth="1"/>
    <col min="7151" max="7151" width="15" style="8" customWidth="1"/>
    <col min="7152" max="7152" width="9.42578125" style="8" customWidth="1"/>
    <col min="7153" max="7153" width="11.85546875" style="8" customWidth="1"/>
    <col min="7154" max="7154" width="10.5703125" style="8" customWidth="1"/>
    <col min="7155" max="7155" width="11.140625" style="8" customWidth="1"/>
    <col min="7156" max="7156" width="12.5703125" style="8" customWidth="1"/>
    <col min="7157" max="7161" width="0" style="8" hidden="1" customWidth="1"/>
    <col min="7162" max="7162" width="10" style="8" customWidth="1"/>
    <col min="7163" max="7163" width="14" style="8" customWidth="1"/>
    <col min="7164" max="7164" width="8.85546875" style="8" customWidth="1"/>
    <col min="7165" max="7165" width="12.42578125" style="8" customWidth="1"/>
    <col min="7166" max="7166" width="10.5703125" style="8" customWidth="1"/>
    <col min="7167" max="7167" width="10.85546875" style="8" customWidth="1"/>
    <col min="7168" max="7168" width="12.85546875" style="8" customWidth="1"/>
    <col min="7169" max="7169" width="10" style="8" customWidth="1"/>
    <col min="7170" max="7170" width="14" style="8" customWidth="1"/>
    <col min="7171" max="7171" width="8.85546875" style="8" customWidth="1"/>
    <col min="7172" max="7172" width="12.140625" style="8" customWidth="1"/>
    <col min="7173" max="7173" width="10.5703125" style="8" customWidth="1"/>
    <col min="7174" max="7174" width="11.140625" style="8" customWidth="1"/>
    <col min="7175" max="7175" width="14.140625" style="8" customWidth="1"/>
    <col min="7176" max="7394" width="9.140625" style="8"/>
    <col min="7395" max="7395" width="3.5703125" style="8" customWidth="1"/>
    <col min="7396" max="7396" width="29.42578125" style="8" customWidth="1"/>
    <col min="7397" max="7397" width="30.85546875" style="8" customWidth="1"/>
    <col min="7398" max="7398" width="9.5703125" style="8" customWidth="1"/>
    <col min="7399" max="7405" width="0" style="8" hidden="1" customWidth="1"/>
    <col min="7406" max="7406" width="10" style="8" customWidth="1"/>
    <col min="7407" max="7407" width="15" style="8" customWidth="1"/>
    <col min="7408" max="7408" width="9.42578125" style="8" customWidth="1"/>
    <col min="7409" max="7409" width="11.85546875" style="8" customWidth="1"/>
    <col min="7410" max="7410" width="10.5703125" style="8" customWidth="1"/>
    <col min="7411" max="7411" width="11.140625" style="8" customWidth="1"/>
    <col min="7412" max="7412" width="12.5703125" style="8" customWidth="1"/>
    <col min="7413" max="7417" width="0" style="8" hidden="1" customWidth="1"/>
    <col min="7418" max="7418" width="10" style="8" customWidth="1"/>
    <col min="7419" max="7419" width="14" style="8" customWidth="1"/>
    <col min="7420" max="7420" width="8.85546875" style="8" customWidth="1"/>
    <col min="7421" max="7421" width="12.42578125" style="8" customWidth="1"/>
    <col min="7422" max="7422" width="10.5703125" style="8" customWidth="1"/>
    <col min="7423" max="7423" width="10.85546875" style="8" customWidth="1"/>
    <col min="7424" max="7424" width="12.85546875" style="8" customWidth="1"/>
    <col min="7425" max="7425" width="10" style="8" customWidth="1"/>
    <col min="7426" max="7426" width="14" style="8" customWidth="1"/>
    <col min="7427" max="7427" width="8.85546875" style="8" customWidth="1"/>
    <col min="7428" max="7428" width="12.140625" style="8" customWidth="1"/>
    <col min="7429" max="7429" width="10.5703125" style="8" customWidth="1"/>
    <col min="7430" max="7430" width="11.140625" style="8" customWidth="1"/>
    <col min="7431" max="7431" width="14.140625" style="8" customWidth="1"/>
    <col min="7432" max="7650" width="9.140625" style="8"/>
    <col min="7651" max="7651" width="3.5703125" style="8" customWidth="1"/>
    <col min="7652" max="7652" width="29.42578125" style="8" customWidth="1"/>
    <col min="7653" max="7653" width="30.85546875" style="8" customWidth="1"/>
    <col min="7654" max="7654" width="9.5703125" style="8" customWidth="1"/>
    <col min="7655" max="7661" width="0" style="8" hidden="1" customWidth="1"/>
    <col min="7662" max="7662" width="10" style="8" customWidth="1"/>
    <col min="7663" max="7663" width="15" style="8" customWidth="1"/>
    <col min="7664" max="7664" width="9.42578125" style="8" customWidth="1"/>
    <col min="7665" max="7665" width="11.85546875" style="8" customWidth="1"/>
    <col min="7666" max="7666" width="10.5703125" style="8" customWidth="1"/>
    <col min="7667" max="7667" width="11.140625" style="8" customWidth="1"/>
    <col min="7668" max="7668" width="12.5703125" style="8" customWidth="1"/>
    <col min="7669" max="7673" width="0" style="8" hidden="1" customWidth="1"/>
    <col min="7674" max="7674" width="10" style="8" customWidth="1"/>
    <col min="7675" max="7675" width="14" style="8" customWidth="1"/>
    <col min="7676" max="7676" width="8.85546875" style="8" customWidth="1"/>
    <col min="7677" max="7677" width="12.42578125" style="8" customWidth="1"/>
    <col min="7678" max="7678" width="10.5703125" style="8" customWidth="1"/>
    <col min="7679" max="7679" width="10.85546875" style="8" customWidth="1"/>
    <col min="7680" max="7680" width="12.85546875" style="8" customWidth="1"/>
    <col min="7681" max="7681" width="10" style="8" customWidth="1"/>
    <col min="7682" max="7682" width="14" style="8" customWidth="1"/>
    <col min="7683" max="7683" width="8.85546875" style="8" customWidth="1"/>
    <col min="7684" max="7684" width="12.140625" style="8" customWidth="1"/>
    <col min="7685" max="7685" width="10.5703125" style="8" customWidth="1"/>
    <col min="7686" max="7686" width="11.140625" style="8" customWidth="1"/>
    <col min="7687" max="7687" width="14.140625" style="8" customWidth="1"/>
    <col min="7688" max="7906" width="9.140625" style="8"/>
    <col min="7907" max="7907" width="3.5703125" style="8" customWidth="1"/>
    <col min="7908" max="7908" width="29.42578125" style="8" customWidth="1"/>
    <col min="7909" max="7909" width="30.85546875" style="8" customWidth="1"/>
    <col min="7910" max="7910" width="9.5703125" style="8" customWidth="1"/>
    <col min="7911" max="7917" width="0" style="8" hidden="1" customWidth="1"/>
    <col min="7918" max="7918" width="10" style="8" customWidth="1"/>
    <col min="7919" max="7919" width="15" style="8" customWidth="1"/>
    <col min="7920" max="7920" width="9.42578125" style="8" customWidth="1"/>
    <col min="7921" max="7921" width="11.85546875" style="8" customWidth="1"/>
    <col min="7922" max="7922" width="10.5703125" style="8" customWidth="1"/>
    <col min="7923" max="7923" width="11.140625" style="8" customWidth="1"/>
    <col min="7924" max="7924" width="12.5703125" style="8" customWidth="1"/>
    <col min="7925" max="7929" width="0" style="8" hidden="1" customWidth="1"/>
    <col min="7930" max="7930" width="10" style="8" customWidth="1"/>
    <col min="7931" max="7931" width="14" style="8" customWidth="1"/>
    <col min="7932" max="7932" width="8.85546875" style="8" customWidth="1"/>
    <col min="7933" max="7933" width="12.42578125" style="8" customWidth="1"/>
    <col min="7934" max="7934" width="10.5703125" style="8" customWidth="1"/>
    <col min="7935" max="7935" width="10.85546875" style="8" customWidth="1"/>
    <col min="7936" max="7936" width="12.85546875" style="8" customWidth="1"/>
    <col min="7937" max="7937" width="10" style="8" customWidth="1"/>
    <col min="7938" max="7938" width="14" style="8" customWidth="1"/>
    <col min="7939" max="7939" width="8.85546875" style="8" customWidth="1"/>
    <col min="7940" max="7940" width="12.140625" style="8" customWidth="1"/>
    <col min="7941" max="7941" width="10.5703125" style="8" customWidth="1"/>
    <col min="7942" max="7942" width="11.140625" style="8" customWidth="1"/>
    <col min="7943" max="7943" width="14.140625" style="8" customWidth="1"/>
    <col min="7944" max="8162" width="9.140625" style="8"/>
    <col min="8163" max="8163" width="3.5703125" style="8" customWidth="1"/>
    <col min="8164" max="8164" width="29.42578125" style="8" customWidth="1"/>
    <col min="8165" max="8165" width="30.85546875" style="8" customWidth="1"/>
    <col min="8166" max="8166" width="9.5703125" style="8" customWidth="1"/>
    <col min="8167" max="8173" width="0" style="8" hidden="1" customWidth="1"/>
    <col min="8174" max="8174" width="10" style="8" customWidth="1"/>
    <col min="8175" max="8175" width="15" style="8" customWidth="1"/>
    <col min="8176" max="8176" width="9.42578125" style="8" customWidth="1"/>
    <col min="8177" max="8177" width="11.85546875" style="8" customWidth="1"/>
    <col min="8178" max="8178" width="10.5703125" style="8" customWidth="1"/>
    <col min="8179" max="8179" width="11.140625" style="8" customWidth="1"/>
    <col min="8180" max="8180" width="12.5703125" style="8" customWidth="1"/>
    <col min="8181" max="8185" width="0" style="8" hidden="1" customWidth="1"/>
    <col min="8186" max="8186" width="10" style="8" customWidth="1"/>
    <col min="8187" max="8187" width="14" style="8" customWidth="1"/>
    <col min="8188" max="8188" width="8.85546875" style="8" customWidth="1"/>
    <col min="8189" max="8189" width="12.42578125" style="8" customWidth="1"/>
    <col min="8190" max="8190" width="10.5703125" style="8" customWidth="1"/>
    <col min="8191" max="8191" width="10.85546875" style="8" customWidth="1"/>
    <col min="8192" max="8192" width="12.85546875" style="8" customWidth="1"/>
    <col min="8193" max="8193" width="10" style="8" customWidth="1"/>
    <col min="8194" max="8194" width="14" style="8" customWidth="1"/>
    <col min="8195" max="8195" width="8.85546875" style="8" customWidth="1"/>
    <col min="8196" max="8196" width="12.140625" style="8" customWidth="1"/>
    <col min="8197" max="8197" width="10.5703125" style="8" customWidth="1"/>
    <col min="8198" max="8198" width="11.140625" style="8" customWidth="1"/>
    <col min="8199" max="8199" width="14.140625" style="8" customWidth="1"/>
    <col min="8200" max="8418" width="9.140625" style="8"/>
    <col min="8419" max="8419" width="3.5703125" style="8" customWidth="1"/>
    <col min="8420" max="8420" width="29.42578125" style="8" customWidth="1"/>
    <col min="8421" max="8421" width="30.85546875" style="8" customWidth="1"/>
    <col min="8422" max="8422" width="9.5703125" style="8" customWidth="1"/>
    <col min="8423" max="8429" width="0" style="8" hidden="1" customWidth="1"/>
    <col min="8430" max="8430" width="10" style="8" customWidth="1"/>
    <col min="8431" max="8431" width="15" style="8" customWidth="1"/>
    <col min="8432" max="8432" width="9.42578125" style="8" customWidth="1"/>
    <col min="8433" max="8433" width="11.85546875" style="8" customWidth="1"/>
    <col min="8434" max="8434" width="10.5703125" style="8" customWidth="1"/>
    <col min="8435" max="8435" width="11.140625" style="8" customWidth="1"/>
    <col min="8436" max="8436" width="12.5703125" style="8" customWidth="1"/>
    <col min="8437" max="8441" width="0" style="8" hidden="1" customWidth="1"/>
    <col min="8442" max="8442" width="10" style="8" customWidth="1"/>
    <col min="8443" max="8443" width="14" style="8" customWidth="1"/>
    <col min="8444" max="8444" width="8.85546875" style="8" customWidth="1"/>
    <col min="8445" max="8445" width="12.42578125" style="8" customWidth="1"/>
    <col min="8446" max="8446" width="10.5703125" style="8" customWidth="1"/>
    <col min="8447" max="8447" width="10.85546875" style="8" customWidth="1"/>
    <col min="8448" max="8448" width="12.85546875" style="8" customWidth="1"/>
    <col min="8449" max="8449" width="10" style="8" customWidth="1"/>
    <col min="8450" max="8450" width="14" style="8" customWidth="1"/>
    <col min="8451" max="8451" width="8.85546875" style="8" customWidth="1"/>
    <col min="8452" max="8452" width="12.140625" style="8" customWidth="1"/>
    <col min="8453" max="8453" width="10.5703125" style="8" customWidth="1"/>
    <col min="8454" max="8454" width="11.140625" style="8" customWidth="1"/>
    <col min="8455" max="8455" width="14.140625" style="8" customWidth="1"/>
    <col min="8456" max="8674" width="9.140625" style="8"/>
    <col min="8675" max="8675" width="3.5703125" style="8" customWidth="1"/>
    <col min="8676" max="8676" width="29.42578125" style="8" customWidth="1"/>
    <col min="8677" max="8677" width="30.85546875" style="8" customWidth="1"/>
    <col min="8678" max="8678" width="9.5703125" style="8" customWidth="1"/>
    <col min="8679" max="8685" width="0" style="8" hidden="1" customWidth="1"/>
    <col min="8686" max="8686" width="10" style="8" customWidth="1"/>
    <col min="8687" max="8687" width="15" style="8" customWidth="1"/>
    <col min="8688" max="8688" width="9.42578125" style="8" customWidth="1"/>
    <col min="8689" max="8689" width="11.85546875" style="8" customWidth="1"/>
    <col min="8690" max="8690" width="10.5703125" style="8" customWidth="1"/>
    <col min="8691" max="8691" width="11.140625" style="8" customWidth="1"/>
    <col min="8692" max="8692" width="12.5703125" style="8" customWidth="1"/>
    <col min="8693" max="8697" width="0" style="8" hidden="1" customWidth="1"/>
    <col min="8698" max="8698" width="10" style="8" customWidth="1"/>
    <col min="8699" max="8699" width="14" style="8" customWidth="1"/>
    <col min="8700" max="8700" width="8.85546875" style="8" customWidth="1"/>
    <col min="8701" max="8701" width="12.42578125" style="8" customWidth="1"/>
    <col min="8702" max="8702" width="10.5703125" style="8" customWidth="1"/>
    <col min="8703" max="8703" width="10.85546875" style="8" customWidth="1"/>
    <col min="8704" max="8704" width="12.85546875" style="8" customWidth="1"/>
    <col min="8705" max="8705" width="10" style="8" customWidth="1"/>
    <col min="8706" max="8706" width="14" style="8" customWidth="1"/>
    <col min="8707" max="8707" width="8.85546875" style="8" customWidth="1"/>
    <col min="8708" max="8708" width="12.140625" style="8" customWidth="1"/>
    <col min="8709" max="8709" width="10.5703125" style="8" customWidth="1"/>
    <col min="8710" max="8710" width="11.140625" style="8" customWidth="1"/>
    <col min="8711" max="8711" width="14.140625" style="8" customWidth="1"/>
    <col min="8712" max="8930" width="9.140625" style="8"/>
    <col min="8931" max="8931" width="3.5703125" style="8" customWidth="1"/>
    <col min="8932" max="8932" width="29.42578125" style="8" customWidth="1"/>
    <col min="8933" max="8933" width="30.85546875" style="8" customWidth="1"/>
    <col min="8934" max="8934" width="9.5703125" style="8" customWidth="1"/>
    <col min="8935" max="8941" width="0" style="8" hidden="1" customWidth="1"/>
    <col min="8942" max="8942" width="10" style="8" customWidth="1"/>
    <col min="8943" max="8943" width="15" style="8" customWidth="1"/>
    <col min="8944" max="8944" width="9.42578125" style="8" customWidth="1"/>
    <col min="8945" max="8945" width="11.85546875" style="8" customWidth="1"/>
    <col min="8946" max="8946" width="10.5703125" style="8" customWidth="1"/>
    <col min="8947" max="8947" width="11.140625" style="8" customWidth="1"/>
    <col min="8948" max="8948" width="12.5703125" style="8" customWidth="1"/>
    <col min="8949" max="8953" width="0" style="8" hidden="1" customWidth="1"/>
    <col min="8954" max="8954" width="10" style="8" customWidth="1"/>
    <col min="8955" max="8955" width="14" style="8" customWidth="1"/>
    <col min="8956" max="8956" width="8.85546875" style="8" customWidth="1"/>
    <col min="8957" max="8957" width="12.42578125" style="8" customWidth="1"/>
    <col min="8958" max="8958" width="10.5703125" style="8" customWidth="1"/>
    <col min="8959" max="8959" width="10.85546875" style="8" customWidth="1"/>
    <col min="8960" max="8960" width="12.85546875" style="8" customWidth="1"/>
    <col min="8961" max="8961" width="10" style="8" customWidth="1"/>
    <col min="8962" max="8962" width="14" style="8" customWidth="1"/>
    <col min="8963" max="8963" width="8.85546875" style="8" customWidth="1"/>
    <col min="8964" max="8964" width="12.140625" style="8" customWidth="1"/>
    <col min="8965" max="8965" width="10.5703125" style="8" customWidth="1"/>
    <col min="8966" max="8966" width="11.140625" style="8" customWidth="1"/>
    <col min="8967" max="8967" width="14.140625" style="8" customWidth="1"/>
    <col min="8968" max="9186" width="9.140625" style="8"/>
    <col min="9187" max="9187" width="3.5703125" style="8" customWidth="1"/>
    <col min="9188" max="9188" width="29.42578125" style="8" customWidth="1"/>
    <col min="9189" max="9189" width="30.85546875" style="8" customWidth="1"/>
    <col min="9190" max="9190" width="9.5703125" style="8" customWidth="1"/>
    <col min="9191" max="9197" width="0" style="8" hidden="1" customWidth="1"/>
    <col min="9198" max="9198" width="10" style="8" customWidth="1"/>
    <col min="9199" max="9199" width="15" style="8" customWidth="1"/>
    <col min="9200" max="9200" width="9.42578125" style="8" customWidth="1"/>
    <col min="9201" max="9201" width="11.85546875" style="8" customWidth="1"/>
    <col min="9202" max="9202" width="10.5703125" style="8" customWidth="1"/>
    <col min="9203" max="9203" width="11.140625" style="8" customWidth="1"/>
    <col min="9204" max="9204" width="12.5703125" style="8" customWidth="1"/>
    <col min="9205" max="9209" width="0" style="8" hidden="1" customWidth="1"/>
    <col min="9210" max="9210" width="10" style="8" customWidth="1"/>
    <col min="9211" max="9211" width="14" style="8" customWidth="1"/>
    <col min="9212" max="9212" width="8.85546875" style="8" customWidth="1"/>
    <col min="9213" max="9213" width="12.42578125" style="8" customWidth="1"/>
    <col min="9214" max="9214" width="10.5703125" style="8" customWidth="1"/>
    <col min="9215" max="9215" width="10.85546875" style="8" customWidth="1"/>
    <col min="9216" max="9216" width="12.85546875" style="8" customWidth="1"/>
    <col min="9217" max="9217" width="10" style="8" customWidth="1"/>
    <col min="9218" max="9218" width="14" style="8" customWidth="1"/>
    <col min="9219" max="9219" width="8.85546875" style="8" customWidth="1"/>
    <col min="9220" max="9220" width="12.140625" style="8" customWidth="1"/>
    <col min="9221" max="9221" width="10.5703125" style="8" customWidth="1"/>
    <col min="9222" max="9222" width="11.140625" style="8" customWidth="1"/>
    <col min="9223" max="9223" width="14.140625" style="8" customWidth="1"/>
    <col min="9224" max="9442" width="9.140625" style="8"/>
    <col min="9443" max="9443" width="3.5703125" style="8" customWidth="1"/>
    <col min="9444" max="9444" width="29.42578125" style="8" customWidth="1"/>
    <col min="9445" max="9445" width="30.85546875" style="8" customWidth="1"/>
    <col min="9446" max="9446" width="9.5703125" style="8" customWidth="1"/>
    <col min="9447" max="9453" width="0" style="8" hidden="1" customWidth="1"/>
    <col min="9454" max="9454" width="10" style="8" customWidth="1"/>
    <col min="9455" max="9455" width="15" style="8" customWidth="1"/>
    <col min="9456" max="9456" width="9.42578125" style="8" customWidth="1"/>
    <col min="9457" max="9457" width="11.85546875" style="8" customWidth="1"/>
    <col min="9458" max="9458" width="10.5703125" style="8" customWidth="1"/>
    <col min="9459" max="9459" width="11.140625" style="8" customWidth="1"/>
    <col min="9460" max="9460" width="12.5703125" style="8" customWidth="1"/>
    <col min="9461" max="9465" width="0" style="8" hidden="1" customWidth="1"/>
    <col min="9466" max="9466" width="10" style="8" customWidth="1"/>
    <col min="9467" max="9467" width="14" style="8" customWidth="1"/>
    <col min="9468" max="9468" width="8.85546875" style="8" customWidth="1"/>
    <col min="9469" max="9469" width="12.42578125" style="8" customWidth="1"/>
    <col min="9470" max="9470" width="10.5703125" style="8" customWidth="1"/>
    <col min="9471" max="9471" width="10.85546875" style="8" customWidth="1"/>
    <col min="9472" max="9472" width="12.85546875" style="8" customWidth="1"/>
    <col min="9473" max="9473" width="10" style="8" customWidth="1"/>
    <col min="9474" max="9474" width="14" style="8" customWidth="1"/>
    <col min="9475" max="9475" width="8.85546875" style="8" customWidth="1"/>
    <col min="9476" max="9476" width="12.140625" style="8" customWidth="1"/>
    <col min="9477" max="9477" width="10.5703125" style="8" customWidth="1"/>
    <col min="9478" max="9478" width="11.140625" style="8" customWidth="1"/>
    <col min="9479" max="9479" width="14.140625" style="8" customWidth="1"/>
    <col min="9480" max="9698" width="9.140625" style="8"/>
    <col min="9699" max="9699" width="3.5703125" style="8" customWidth="1"/>
    <col min="9700" max="9700" width="29.42578125" style="8" customWidth="1"/>
    <col min="9701" max="9701" width="30.85546875" style="8" customWidth="1"/>
    <col min="9702" max="9702" width="9.5703125" style="8" customWidth="1"/>
    <col min="9703" max="9709" width="0" style="8" hidden="1" customWidth="1"/>
    <col min="9710" max="9710" width="10" style="8" customWidth="1"/>
    <col min="9711" max="9711" width="15" style="8" customWidth="1"/>
    <col min="9712" max="9712" width="9.42578125" style="8" customWidth="1"/>
    <col min="9713" max="9713" width="11.85546875" style="8" customWidth="1"/>
    <col min="9714" max="9714" width="10.5703125" style="8" customWidth="1"/>
    <col min="9715" max="9715" width="11.140625" style="8" customWidth="1"/>
    <col min="9716" max="9716" width="12.5703125" style="8" customWidth="1"/>
    <col min="9717" max="9721" width="0" style="8" hidden="1" customWidth="1"/>
    <col min="9722" max="9722" width="10" style="8" customWidth="1"/>
    <col min="9723" max="9723" width="14" style="8" customWidth="1"/>
    <col min="9724" max="9724" width="8.85546875" style="8" customWidth="1"/>
    <col min="9725" max="9725" width="12.42578125" style="8" customWidth="1"/>
    <col min="9726" max="9726" width="10.5703125" style="8" customWidth="1"/>
    <col min="9727" max="9727" width="10.85546875" style="8" customWidth="1"/>
    <col min="9728" max="9728" width="12.85546875" style="8" customWidth="1"/>
    <col min="9729" max="9729" width="10" style="8" customWidth="1"/>
    <col min="9730" max="9730" width="14" style="8" customWidth="1"/>
    <col min="9731" max="9731" width="8.85546875" style="8" customWidth="1"/>
    <col min="9732" max="9732" width="12.140625" style="8" customWidth="1"/>
    <col min="9733" max="9733" width="10.5703125" style="8" customWidth="1"/>
    <col min="9734" max="9734" width="11.140625" style="8" customWidth="1"/>
    <col min="9735" max="9735" width="14.140625" style="8" customWidth="1"/>
    <col min="9736" max="9954" width="9.140625" style="8"/>
    <col min="9955" max="9955" width="3.5703125" style="8" customWidth="1"/>
    <col min="9956" max="9956" width="29.42578125" style="8" customWidth="1"/>
    <col min="9957" max="9957" width="30.85546875" style="8" customWidth="1"/>
    <col min="9958" max="9958" width="9.5703125" style="8" customWidth="1"/>
    <col min="9959" max="9965" width="0" style="8" hidden="1" customWidth="1"/>
    <col min="9966" max="9966" width="10" style="8" customWidth="1"/>
    <col min="9967" max="9967" width="15" style="8" customWidth="1"/>
    <col min="9968" max="9968" width="9.42578125" style="8" customWidth="1"/>
    <col min="9969" max="9969" width="11.85546875" style="8" customWidth="1"/>
    <col min="9970" max="9970" width="10.5703125" style="8" customWidth="1"/>
    <col min="9971" max="9971" width="11.140625" style="8" customWidth="1"/>
    <col min="9972" max="9972" width="12.5703125" style="8" customWidth="1"/>
    <col min="9973" max="9977" width="0" style="8" hidden="1" customWidth="1"/>
    <col min="9978" max="9978" width="10" style="8" customWidth="1"/>
    <col min="9979" max="9979" width="14" style="8" customWidth="1"/>
    <col min="9980" max="9980" width="8.85546875" style="8" customWidth="1"/>
    <col min="9981" max="9981" width="12.42578125" style="8" customWidth="1"/>
    <col min="9982" max="9982" width="10.5703125" style="8" customWidth="1"/>
    <col min="9983" max="9983" width="10.85546875" style="8" customWidth="1"/>
    <col min="9984" max="9984" width="12.85546875" style="8" customWidth="1"/>
    <col min="9985" max="9985" width="10" style="8" customWidth="1"/>
    <col min="9986" max="9986" width="14" style="8" customWidth="1"/>
    <col min="9987" max="9987" width="8.85546875" style="8" customWidth="1"/>
    <col min="9988" max="9988" width="12.140625" style="8" customWidth="1"/>
    <col min="9989" max="9989" width="10.5703125" style="8" customWidth="1"/>
    <col min="9990" max="9990" width="11.140625" style="8" customWidth="1"/>
    <col min="9991" max="9991" width="14.140625" style="8" customWidth="1"/>
    <col min="9992" max="10210" width="9.140625" style="8"/>
    <col min="10211" max="10211" width="3.5703125" style="8" customWidth="1"/>
    <col min="10212" max="10212" width="29.42578125" style="8" customWidth="1"/>
    <col min="10213" max="10213" width="30.85546875" style="8" customWidth="1"/>
    <col min="10214" max="10214" width="9.5703125" style="8" customWidth="1"/>
    <col min="10215" max="10221" width="0" style="8" hidden="1" customWidth="1"/>
    <col min="10222" max="10222" width="10" style="8" customWidth="1"/>
    <col min="10223" max="10223" width="15" style="8" customWidth="1"/>
    <col min="10224" max="10224" width="9.42578125" style="8" customWidth="1"/>
    <col min="10225" max="10225" width="11.85546875" style="8" customWidth="1"/>
    <col min="10226" max="10226" width="10.5703125" style="8" customWidth="1"/>
    <col min="10227" max="10227" width="11.140625" style="8" customWidth="1"/>
    <col min="10228" max="10228" width="12.5703125" style="8" customWidth="1"/>
    <col min="10229" max="10233" width="0" style="8" hidden="1" customWidth="1"/>
    <col min="10234" max="10234" width="10" style="8" customWidth="1"/>
    <col min="10235" max="10235" width="14" style="8" customWidth="1"/>
    <col min="10236" max="10236" width="8.85546875" style="8" customWidth="1"/>
    <col min="10237" max="10237" width="12.42578125" style="8" customWidth="1"/>
    <col min="10238" max="10238" width="10.5703125" style="8" customWidth="1"/>
    <col min="10239" max="10239" width="10.85546875" style="8" customWidth="1"/>
    <col min="10240" max="10240" width="12.85546875" style="8" customWidth="1"/>
    <col min="10241" max="10241" width="10" style="8" customWidth="1"/>
    <col min="10242" max="10242" width="14" style="8" customWidth="1"/>
    <col min="10243" max="10243" width="8.85546875" style="8" customWidth="1"/>
    <col min="10244" max="10244" width="12.140625" style="8" customWidth="1"/>
    <col min="10245" max="10245" width="10.5703125" style="8" customWidth="1"/>
    <col min="10246" max="10246" width="11.140625" style="8" customWidth="1"/>
    <col min="10247" max="10247" width="14.140625" style="8" customWidth="1"/>
    <col min="10248" max="10466" width="9.140625" style="8"/>
    <col min="10467" max="10467" width="3.5703125" style="8" customWidth="1"/>
    <col min="10468" max="10468" width="29.42578125" style="8" customWidth="1"/>
    <col min="10469" max="10469" width="30.85546875" style="8" customWidth="1"/>
    <col min="10470" max="10470" width="9.5703125" style="8" customWidth="1"/>
    <col min="10471" max="10477" width="0" style="8" hidden="1" customWidth="1"/>
    <col min="10478" max="10478" width="10" style="8" customWidth="1"/>
    <col min="10479" max="10479" width="15" style="8" customWidth="1"/>
    <col min="10480" max="10480" width="9.42578125" style="8" customWidth="1"/>
    <col min="10481" max="10481" width="11.85546875" style="8" customWidth="1"/>
    <col min="10482" max="10482" width="10.5703125" style="8" customWidth="1"/>
    <col min="10483" max="10483" width="11.140625" style="8" customWidth="1"/>
    <col min="10484" max="10484" width="12.5703125" style="8" customWidth="1"/>
    <col min="10485" max="10489" width="0" style="8" hidden="1" customWidth="1"/>
    <col min="10490" max="10490" width="10" style="8" customWidth="1"/>
    <col min="10491" max="10491" width="14" style="8" customWidth="1"/>
    <col min="10492" max="10492" width="8.85546875" style="8" customWidth="1"/>
    <col min="10493" max="10493" width="12.42578125" style="8" customWidth="1"/>
    <col min="10494" max="10494" width="10.5703125" style="8" customWidth="1"/>
    <col min="10495" max="10495" width="10.85546875" style="8" customWidth="1"/>
    <col min="10496" max="10496" width="12.85546875" style="8" customWidth="1"/>
    <col min="10497" max="10497" width="10" style="8" customWidth="1"/>
    <col min="10498" max="10498" width="14" style="8" customWidth="1"/>
    <col min="10499" max="10499" width="8.85546875" style="8" customWidth="1"/>
    <col min="10500" max="10500" width="12.140625" style="8" customWidth="1"/>
    <col min="10501" max="10501" width="10.5703125" style="8" customWidth="1"/>
    <col min="10502" max="10502" width="11.140625" style="8" customWidth="1"/>
    <col min="10503" max="10503" width="14.140625" style="8" customWidth="1"/>
    <col min="10504" max="10722" width="9.140625" style="8"/>
    <col min="10723" max="10723" width="3.5703125" style="8" customWidth="1"/>
    <col min="10724" max="10724" width="29.42578125" style="8" customWidth="1"/>
    <col min="10725" max="10725" width="30.85546875" style="8" customWidth="1"/>
    <col min="10726" max="10726" width="9.5703125" style="8" customWidth="1"/>
    <col min="10727" max="10733" width="0" style="8" hidden="1" customWidth="1"/>
    <col min="10734" max="10734" width="10" style="8" customWidth="1"/>
    <col min="10735" max="10735" width="15" style="8" customWidth="1"/>
    <col min="10736" max="10736" width="9.42578125" style="8" customWidth="1"/>
    <col min="10737" max="10737" width="11.85546875" style="8" customWidth="1"/>
    <col min="10738" max="10738" width="10.5703125" style="8" customWidth="1"/>
    <col min="10739" max="10739" width="11.140625" style="8" customWidth="1"/>
    <col min="10740" max="10740" width="12.5703125" style="8" customWidth="1"/>
    <col min="10741" max="10745" width="0" style="8" hidden="1" customWidth="1"/>
    <col min="10746" max="10746" width="10" style="8" customWidth="1"/>
    <col min="10747" max="10747" width="14" style="8" customWidth="1"/>
    <col min="10748" max="10748" width="8.85546875" style="8" customWidth="1"/>
    <col min="10749" max="10749" width="12.42578125" style="8" customWidth="1"/>
    <col min="10750" max="10750" width="10.5703125" style="8" customWidth="1"/>
    <col min="10751" max="10751" width="10.85546875" style="8" customWidth="1"/>
    <col min="10752" max="10752" width="12.85546875" style="8" customWidth="1"/>
    <col min="10753" max="10753" width="10" style="8" customWidth="1"/>
    <col min="10754" max="10754" width="14" style="8" customWidth="1"/>
    <col min="10755" max="10755" width="8.85546875" style="8" customWidth="1"/>
    <col min="10756" max="10756" width="12.140625" style="8" customWidth="1"/>
    <col min="10757" max="10757" width="10.5703125" style="8" customWidth="1"/>
    <col min="10758" max="10758" width="11.140625" style="8" customWidth="1"/>
    <col min="10759" max="10759" width="14.140625" style="8" customWidth="1"/>
    <col min="10760" max="10978" width="9.140625" style="8"/>
    <col min="10979" max="10979" width="3.5703125" style="8" customWidth="1"/>
    <col min="10980" max="10980" width="29.42578125" style="8" customWidth="1"/>
    <col min="10981" max="10981" width="30.85546875" style="8" customWidth="1"/>
    <col min="10982" max="10982" width="9.5703125" style="8" customWidth="1"/>
    <col min="10983" max="10989" width="0" style="8" hidden="1" customWidth="1"/>
    <col min="10990" max="10990" width="10" style="8" customWidth="1"/>
    <col min="10991" max="10991" width="15" style="8" customWidth="1"/>
    <col min="10992" max="10992" width="9.42578125" style="8" customWidth="1"/>
    <col min="10993" max="10993" width="11.85546875" style="8" customWidth="1"/>
    <col min="10994" max="10994" width="10.5703125" style="8" customWidth="1"/>
    <col min="10995" max="10995" width="11.140625" style="8" customWidth="1"/>
    <col min="10996" max="10996" width="12.5703125" style="8" customWidth="1"/>
    <col min="10997" max="11001" width="0" style="8" hidden="1" customWidth="1"/>
    <col min="11002" max="11002" width="10" style="8" customWidth="1"/>
    <col min="11003" max="11003" width="14" style="8" customWidth="1"/>
    <col min="11004" max="11004" width="8.85546875" style="8" customWidth="1"/>
    <col min="11005" max="11005" width="12.42578125" style="8" customWidth="1"/>
    <col min="11006" max="11006" width="10.5703125" style="8" customWidth="1"/>
    <col min="11007" max="11007" width="10.85546875" style="8" customWidth="1"/>
    <col min="11008" max="11008" width="12.85546875" style="8" customWidth="1"/>
    <col min="11009" max="11009" width="10" style="8" customWidth="1"/>
    <col min="11010" max="11010" width="14" style="8" customWidth="1"/>
    <col min="11011" max="11011" width="8.85546875" style="8" customWidth="1"/>
    <col min="11012" max="11012" width="12.140625" style="8" customWidth="1"/>
    <col min="11013" max="11013" width="10.5703125" style="8" customWidth="1"/>
    <col min="11014" max="11014" width="11.140625" style="8" customWidth="1"/>
    <col min="11015" max="11015" width="14.140625" style="8" customWidth="1"/>
    <col min="11016" max="11234" width="9.140625" style="8"/>
    <col min="11235" max="11235" width="3.5703125" style="8" customWidth="1"/>
    <col min="11236" max="11236" width="29.42578125" style="8" customWidth="1"/>
    <col min="11237" max="11237" width="30.85546875" style="8" customWidth="1"/>
    <col min="11238" max="11238" width="9.5703125" style="8" customWidth="1"/>
    <col min="11239" max="11245" width="0" style="8" hidden="1" customWidth="1"/>
    <col min="11246" max="11246" width="10" style="8" customWidth="1"/>
    <col min="11247" max="11247" width="15" style="8" customWidth="1"/>
    <col min="11248" max="11248" width="9.42578125" style="8" customWidth="1"/>
    <col min="11249" max="11249" width="11.85546875" style="8" customWidth="1"/>
    <col min="11250" max="11250" width="10.5703125" style="8" customWidth="1"/>
    <col min="11251" max="11251" width="11.140625" style="8" customWidth="1"/>
    <col min="11252" max="11252" width="12.5703125" style="8" customWidth="1"/>
    <col min="11253" max="11257" width="0" style="8" hidden="1" customWidth="1"/>
    <col min="11258" max="11258" width="10" style="8" customWidth="1"/>
    <col min="11259" max="11259" width="14" style="8" customWidth="1"/>
    <col min="11260" max="11260" width="8.85546875" style="8" customWidth="1"/>
    <col min="11261" max="11261" width="12.42578125" style="8" customWidth="1"/>
    <col min="11262" max="11262" width="10.5703125" style="8" customWidth="1"/>
    <col min="11263" max="11263" width="10.85546875" style="8" customWidth="1"/>
    <col min="11264" max="11264" width="12.85546875" style="8" customWidth="1"/>
    <col min="11265" max="11265" width="10" style="8" customWidth="1"/>
    <col min="11266" max="11266" width="14" style="8" customWidth="1"/>
    <col min="11267" max="11267" width="8.85546875" style="8" customWidth="1"/>
    <col min="11268" max="11268" width="12.140625" style="8" customWidth="1"/>
    <col min="11269" max="11269" width="10.5703125" style="8" customWidth="1"/>
    <col min="11270" max="11270" width="11.140625" style="8" customWidth="1"/>
    <col min="11271" max="11271" width="14.140625" style="8" customWidth="1"/>
    <col min="11272" max="11490" width="9.140625" style="8"/>
    <col min="11491" max="11491" width="3.5703125" style="8" customWidth="1"/>
    <col min="11492" max="11492" width="29.42578125" style="8" customWidth="1"/>
    <col min="11493" max="11493" width="30.85546875" style="8" customWidth="1"/>
    <col min="11494" max="11494" width="9.5703125" style="8" customWidth="1"/>
    <col min="11495" max="11501" width="0" style="8" hidden="1" customWidth="1"/>
    <col min="11502" max="11502" width="10" style="8" customWidth="1"/>
    <col min="11503" max="11503" width="15" style="8" customWidth="1"/>
    <col min="11504" max="11504" width="9.42578125" style="8" customWidth="1"/>
    <col min="11505" max="11505" width="11.85546875" style="8" customWidth="1"/>
    <col min="11506" max="11506" width="10.5703125" style="8" customWidth="1"/>
    <col min="11507" max="11507" width="11.140625" style="8" customWidth="1"/>
    <col min="11508" max="11508" width="12.5703125" style="8" customWidth="1"/>
    <col min="11509" max="11513" width="0" style="8" hidden="1" customWidth="1"/>
    <col min="11514" max="11514" width="10" style="8" customWidth="1"/>
    <col min="11515" max="11515" width="14" style="8" customWidth="1"/>
    <col min="11516" max="11516" width="8.85546875" style="8" customWidth="1"/>
    <col min="11517" max="11517" width="12.42578125" style="8" customWidth="1"/>
    <col min="11518" max="11518" width="10.5703125" style="8" customWidth="1"/>
    <col min="11519" max="11519" width="10.85546875" style="8" customWidth="1"/>
    <col min="11520" max="11520" width="12.85546875" style="8" customWidth="1"/>
    <col min="11521" max="11521" width="10" style="8" customWidth="1"/>
    <col min="11522" max="11522" width="14" style="8" customWidth="1"/>
    <col min="11523" max="11523" width="8.85546875" style="8" customWidth="1"/>
    <col min="11524" max="11524" width="12.140625" style="8" customWidth="1"/>
    <col min="11525" max="11525" width="10.5703125" style="8" customWidth="1"/>
    <col min="11526" max="11526" width="11.140625" style="8" customWidth="1"/>
    <col min="11527" max="11527" width="14.140625" style="8" customWidth="1"/>
    <col min="11528" max="11746" width="9.140625" style="8"/>
    <col min="11747" max="11747" width="3.5703125" style="8" customWidth="1"/>
    <col min="11748" max="11748" width="29.42578125" style="8" customWidth="1"/>
    <col min="11749" max="11749" width="30.85546875" style="8" customWidth="1"/>
    <col min="11750" max="11750" width="9.5703125" style="8" customWidth="1"/>
    <col min="11751" max="11757" width="0" style="8" hidden="1" customWidth="1"/>
    <col min="11758" max="11758" width="10" style="8" customWidth="1"/>
    <col min="11759" max="11759" width="15" style="8" customWidth="1"/>
    <col min="11760" max="11760" width="9.42578125" style="8" customWidth="1"/>
    <col min="11761" max="11761" width="11.85546875" style="8" customWidth="1"/>
    <col min="11762" max="11762" width="10.5703125" style="8" customWidth="1"/>
    <col min="11763" max="11763" width="11.140625" style="8" customWidth="1"/>
    <col min="11764" max="11764" width="12.5703125" style="8" customWidth="1"/>
    <col min="11765" max="11769" width="0" style="8" hidden="1" customWidth="1"/>
    <col min="11770" max="11770" width="10" style="8" customWidth="1"/>
    <col min="11771" max="11771" width="14" style="8" customWidth="1"/>
    <col min="11772" max="11772" width="8.85546875" style="8" customWidth="1"/>
    <col min="11773" max="11773" width="12.42578125" style="8" customWidth="1"/>
    <col min="11774" max="11774" width="10.5703125" style="8" customWidth="1"/>
    <col min="11775" max="11775" width="10.85546875" style="8" customWidth="1"/>
    <col min="11776" max="11776" width="12.85546875" style="8" customWidth="1"/>
    <col min="11777" max="11777" width="10" style="8" customWidth="1"/>
    <col min="11778" max="11778" width="14" style="8" customWidth="1"/>
    <col min="11779" max="11779" width="8.85546875" style="8" customWidth="1"/>
    <col min="11780" max="11780" width="12.140625" style="8" customWidth="1"/>
    <col min="11781" max="11781" width="10.5703125" style="8" customWidth="1"/>
    <col min="11782" max="11782" width="11.140625" style="8" customWidth="1"/>
    <col min="11783" max="11783" width="14.140625" style="8" customWidth="1"/>
    <col min="11784" max="12002" width="9.140625" style="8"/>
    <col min="12003" max="12003" width="3.5703125" style="8" customWidth="1"/>
    <col min="12004" max="12004" width="29.42578125" style="8" customWidth="1"/>
    <col min="12005" max="12005" width="30.85546875" style="8" customWidth="1"/>
    <col min="12006" max="12006" width="9.5703125" style="8" customWidth="1"/>
    <col min="12007" max="12013" width="0" style="8" hidden="1" customWidth="1"/>
    <col min="12014" max="12014" width="10" style="8" customWidth="1"/>
    <col min="12015" max="12015" width="15" style="8" customWidth="1"/>
    <col min="12016" max="12016" width="9.42578125" style="8" customWidth="1"/>
    <col min="12017" max="12017" width="11.85546875" style="8" customWidth="1"/>
    <col min="12018" max="12018" width="10.5703125" style="8" customWidth="1"/>
    <col min="12019" max="12019" width="11.140625" style="8" customWidth="1"/>
    <col min="12020" max="12020" width="12.5703125" style="8" customWidth="1"/>
    <col min="12021" max="12025" width="0" style="8" hidden="1" customWidth="1"/>
    <col min="12026" max="12026" width="10" style="8" customWidth="1"/>
    <col min="12027" max="12027" width="14" style="8" customWidth="1"/>
    <col min="12028" max="12028" width="8.85546875" style="8" customWidth="1"/>
    <col min="12029" max="12029" width="12.42578125" style="8" customWidth="1"/>
    <col min="12030" max="12030" width="10.5703125" style="8" customWidth="1"/>
    <col min="12031" max="12031" width="10.85546875" style="8" customWidth="1"/>
    <col min="12032" max="12032" width="12.85546875" style="8" customWidth="1"/>
    <col min="12033" max="12033" width="10" style="8" customWidth="1"/>
    <col min="12034" max="12034" width="14" style="8" customWidth="1"/>
    <col min="12035" max="12035" width="8.85546875" style="8" customWidth="1"/>
    <col min="12036" max="12036" width="12.140625" style="8" customWidth="1"/>
    <col min="12037" max="12037" width="10.5703125" style="8" customWidth="1"/>
    <col min="12038" max="12038" width="11.140625" style="8" customWidth="1"/>
    <col min="12039" max="12039" width="14.140625" style="8" customWidth="1"/>
    <col min="12040" max="12258" width="9.140625" style="8"/>
    <col min="12259" max="12259" width="3.5703125" style="8" customWidth="1"/>
    <col min="12260" max="12260" width="29.42578125" style="8" customWidth="1"/>
    <col min="12261" max="12261" width="30.85546875" style="8" customWidth="1"/>
    <col min="12262" max="12262" width="9.5703125" style="8" customWidth="1"/>
    <col min="12263" max="12269" width="0" style="8" hidden="1" customWidth="1"/>
    <col min="12270" max="12270" width="10" style="8" customWidth="1"/>
    <col min="12271" max="12271" width="15" style="8" customWidth="1"/>
    <col min="12272" max="12272" width="9.42578125" style="8" customWidth="1"/>
    <col min="12273" max="12273" width="11.85546875" style="8" customWidth="1"/>
    <col min="12274" max="12274" width="10.5703125" style="8" customWidth="1"/>
    <col min="12275" max="12275" width="11.140625" style="8" customWidth="1"/>
    <col min="12276" max="12276" width="12.5703125" style="8" customWidth="1"/>
    <col min="12277" max="12281" width="0" style="8" hidden="1" customWidth="1"/>
    <col min="12282" max="12282" width="10" style="8" customWidth="1"/>
    <col min="12283" max="12283" width="14" style="8" customWidth="1"/>
    <col min="12284" max="12284" width="8.85546875" style="8" customWidth="1"/>
    <col min="12285" max="12285" width="12.42578125" style="8" customWidth="1"/>
    <col min="12286" max="12286" width="10.5703125" style="8" customWidth="1"/>
    <col min="12287" max="12287" width="10.85546875" style="8" customWidth="1"/>
    <col min="12288" max="12288" width="12.85546875" style="8" customWidth="1"/>
    <col min="12289" max="12289" width="10" style="8" customWidth="1"/>
    <col min="12290" max="12290" width="14" style="8" customWidth="1"/>
    <col min="12291" max="12291" width="8.85546875" style="8" customWidth="1"/>
    <col min="12292" max="12292" width="12.140625" style="8" customWidth="1"/>
    <col min="12293" max="12293" width="10.5703125" style="8" customWidth="1"/>
    <col min="12294" max="12294" width="11.140625" style="8" customWidth="1"/>
    <col min="12295" max="12295" width="14.140625" style="8" customWidth="1"/>
    <col min="12296" max="12514" width="9.140625" style="8"/>
    <col min="12515" max="12515" width="3.5703125" style="8" customWidth="1"/>
    <col min="12516" max="12516" width="29.42578125" style="8" customWidth="1"/>
    <col min="12517" max="12517" width="30.85546875" style="8" customWidth="1"/>
    <col min="12518" max="12518" width="9.5703125" style="8" customWidth="1"/>
    <col min="12519" max="12525" width="0" style="8" hidden="1" customWidth="1"/>
    <col min="12526" max="12526" width="10" style="8" customWidth="1"/>
    <col min="12527" max="12527" width="15" style="8" customWidth="1"/>
    <col min="12528" max="12528" width="9.42578125" style="8" customWidth="1"/>
    <col min="12529" max="12529" width="11.85546875" style="8" customWidth="1"/>
    <col min="12530" max="12530" width="10.5703125" style="8" customWidth="1"/>
    <col min="12531" max="12531" width="11.140625" style="8" customWidth="1"/>
    <col min="12532" max="12532" width="12.5703125" style="8" customWidth="1"/>
    <col min="12533" max="12537" width="0" style="8" hidden="1" customWidth="1"/>
    <col min="12538" max="12538" width="10" style="8" customWidth="1"/>
    <col min="12539" max="12539" width="14" style="8" customWidth="1"/>
    <col min="12540" max="12540" width="8.85546875" style="8" customWidth="1"/>
    <col min="12541" max="12541" width="12.42578125" style="8" customWidth="1"/>
    <col min="12542" max="12542" width="10.5703125" style="8" customWidth="1"/>
    <col min="12543" max="12543" width="10.85546875" style="8" customWidth="1"/>
    <col min="12544" max="12544" width="12.85546875" style="8" customWidth="1"/>
    <col min="12545" max="12545" width="10" style="8" customWidth="1"/>
    <col min="12546" max="12546" width="14" style="8" customWidth="1"/>
    <col min="12547" max="12547" width="8.85546875" style="8" customWidth="1"/>
    <col min="12548" max="12548" width="12.140625" style="8" customWidth="1"/>
    <col min="12549" max="12549" width="10.5703125" style="8" customWidth="1"/>
    <col min="12550" max="12550" width="11.140625" style="8" customWidth="1"/>
    <col min="12551" max="12551" width="14.140625" style="8" customWidth="1"/>
    <col min="12552" max="12770" width="9.140625" style="8"/>
    <col min="12771" max="12771" width="3.5703125" style="8" customWidth="1"/>
    <col min="12772" max="12772" width="29.42578125" style="8" customWidth="1"/>
    <col min="12773" max="12773" width="30.85546875" style="8" customWidth="1"/>
    <col min="12774" max="12774" width="9.5703125" style="8" customWidth="1"/>
    <col min="12775" max="12781" width="0" style="8" hidden="1" customWidth="1"/>
    <col min="12782" max="12782" width="10" style="8" customWidth="1"/>
    <col min="12783" max="12783" width="15" style="8" customWidth="1"/>
    <col min="12784" max="12784" width="9.42578125" style="8" customWidth="1"/>
    <col min="12785" max="12785" width="11.85546875" style="8" customWidth="1"/>
    <col min="12786" max="12786" width="10.5703125" style="8" customWidth="1"/>
    <col min="12787" max="12787" width="11.140625" style="8" customWidth="1"/>
    <col min="12788" max="12788" width="12.5703125" style="8" customWidth="1"/>
    <col min="12789" max="12793" width="0" style="8" hidden="1" customWidth="1"/>
    <col min="12794" max="12794" width="10" style="8" customWidth="1"/>
    <col min="12795" max="12795" width="14" style="8" customWidth="1"/>
    <col min="12796" max="12796" width="8.85546875" style="8" customWidth="1"/>
    <col min="12797" max="12797" width="12.42578125" style="8" customWidth="1"/>
    <col min="12798" max="12798" width="10.5703125" style="8" customWidth="1"/>
    <col min="12799" max="12799" width="10.85546875" style="8" customWidth="1"/>
    <col min="12800" max="12800" width="12.85546875" style="8" customWidth="1"/>
    <col min="12801" max="12801" width="10" style="8" customWidth="1"/>
    <col min="12802" max="12802" width="14" style="8" customWidth="1"/>
    <col min="12803" max="12803" width="8.85546875" style="8" customWidth="1"/>
    <col min="12804" max="12804" width="12.140625" style="8" customWidth="1"/>
    <col min="12805" max="12805" width="10.5703125" style="8" customWidth="1"/>
    <col min="12806" max="12806" width="11.140625" style="8" customWidth="1"/>
    <col min="12807" max="12807" width="14.140625" style="8" customWidth="1"/>
    <col min="12808" max="13026" width="9.140625" style="8"/>
    <col min="13027" max="13027" width="3.5703125" style="8" customWidth="1"/>
    <col min="13028" max="13028" width="29.42578125" style="8" customWidth="1"/>
    <col min="13029" max="13029" width="30.85546875" style="8" customWidth="1"/>
    <col min="13030" max="13030" width="9.5703125" style="8" customWidth="1"/>
    <col min="13031" max="13037" width="0" style="8" hidden="1" customWidth="1"/>
    <col min="13038" max="13038" width="10" style="8" customWidth="1"/>
    <col min="13039" max="13039" width="15" style="8" customWidth="1"/>
    <col min="13040" max="13040" width="9.42578125" style="8" customWidth="1"/>
    <col min="13041" max="13041" width="11.85546875" style="8" customWidth="1"/>
    <col min="13042" max="13042" width="10.5703125" style="8" customWidth="1"/>
    <col min="13043" max="13043" width="11.140625" style="8" customWidth="1"/>
    <col min="13044" max="13044" width="12.5703125" style="8" customWidth="1"/>
    <col min="13045" max="13049" width="0" style="8" hidden="1" customWidth="1"/>
    <col min="13050" max="13050" width="10" style="8" customWidth="1"/>
    <col min="13051" max="13051" width="14" style="8" customWidth="1"/>
    <col min="13052" max="13052" width="8.85546875" style="8" customWidth="1"/>
    <col min="13053" max="13053" width="12.42578125" style="8" customWidth="1"/>
    <col min="13054" max="13054" width="10.5703125" style="8" customWidth="1"/>
    <col min="13055" max="13055" width="10.85546875" style="8" customWidth="1"/>
    <col min="13056" max="13056" width="12.85546875" style="8" customWidth="1"/>
    <col min="13057" max="13057" width="10" style="8" customWidth="1"/>
    <col min="13058" max="13058" width="14" style="8" customWidth="1"/>
    <col min="13059" max="13059" width="8.85546875" style="8" customWidth="1"/>
    <col min="13060" max="13060" width="12.140625" style="8" customWidth="1"/>
    <col min="13061" max="13061" width="10.5703125" style="8" customWidth="1"/>
    <col min="13062" max="13062" width="11.140625" style="8" customWidth="1"/>
    <col min="13063" max="13063" width="14.140625" style="8" customWidth="1"/>
    <col min="13064" max="13282" width="9.140625" style="8"/>
    <col min="13283" max="13283" width="3.5703125" style="8" customWidth="1"/>
    <col min="13284" max="13284" width="29.42578125" style="8" customWidth="1"/>
    <col min="13285" max="13285" width="30.85546875" style="8" customWidth="1"/>
    <col min="13286" max="13286" width="9.5703125" style="8" customWidth="1"/>
    <col min="13287" max="13293" width="0" style="8" hidden="1" customWidth="1"/>
    <col min="13294" max="13294" width="10" style="8" customWidth="1"/>
    <col min="13295" max="13295" width="15" style="8" customWidth="1"/>
    <col min="13296" max="13296" width="9.42578125" style="8" customWidth="1"/>
    <col min="13297" max="13297" width="11.85546875" style="8" customWidth="1"/>
    <col min="13298" max="13298" width="10.5703125" style="8" customWidth="1"/>
    <col min="13299" max="13299" width="11.140625" style="8" customWidth="1"/>
    <col min="13300" max="13300" width="12.5703125" style="8" customWidth="1"/>
    <col min="13301" max="13305" width="0" style="8" hidden="1" customWidth="1"/>
    <col min="13306" max="13306" width="10" style="8" customWidth="1"/>
    <col min="13307" max="13307" width="14" style="8" customWidth="1"/>
    <col min="13308" max="13308" width="8.85546875" style="8" customWidth="1"/>
    <col min="13309" max="13309" width="12.42578125" style="8" customWidth="1"/>
    <col min="13310" max="13310" width="10.5703125" style="8" customWidth="1"/>
    <col min="13311" max="13311" width="10.85546875" style="8" customWidth="1"/>
    <col min="13312" max="13312" width="12.85546875" style="8" customWidth="1"/>
    <col min="13313" max="13313" width="10" style="8" customWidth="1"/>
    <col min="13314" max="13314" width="14" style="8" customWidth="1"/>
    <col min="13315" max="13315" width="8.85546875" style="8" customWidth="1"/>
    <col min="13316" max="13316" width="12.140625" style="8" customWidth="1"/>
    <col min="13317" max="13317" width="10.5703125" style="8" customWidth="1"/>
    <col min="13318" max="13318" width="11.140625" style="8" customWidth="1"/>
    <col min="13319" max="13319" width="14.140625" style="8" customWidth="1"/>
    <col min="13320" max="13538" width="9.140625" style="8"/>
    <col min="13539" max="13539" width="3.5703125" style="8" customWidth="1"/>
    <col min="13540" max="13540" width="29.42578125" style="8" customWidth="1"/>
    <col min="13541" max="13541" width="30.85546875" style="8" customWidth="1"/>
    <col min="13542" max="13542" width="9.5703125" style="8" customWidth="1"/>
    <col min="13543" max="13549" width="0" style="8" hidden="1" customWidth="1"/>
    <col min="13550" max="13550" width="10" style="8" customWidth="1"/>
    <col min="13551" max="13551" width="15" style="8" customWidth="1"/>
    <col min="13552" max="13552" width="9.42578125" style="8" customWidth="1"/>
    <col min="13553" max="13553" width="11.85546875" style="8" customWidth="1"/>
    <col min="13554" max="13554" width="10.5703125" style="8" customWidth="1"/>
    <col min="13555" max="13555" width="11.140625" style="8" customWidth="1"/>
    <col min="13556" max="13556" width="12.5703125" style="8" customWidth="1"/>
    <col min="13557" max="13561" width="0" style="8" hidden="1" customWidth="1"/>
    <col min="13562" max="13562" width="10" style="8" customWidth="1"/>
    <col min="13563" max="13563" width="14" style="8" customWidth="1"/>
    <col min="13564" max="13564" width="8.85546875" style="8" customWidth="1"/>
    <col min="13565" max="13565" width="12.42578125" style="8" customWidth="1"/>
    <col min="13566" max="13566" width="10.5703125" style="8" customWidth="1"/>
    <col min="13567" max="13567" width="10.85546875" style="8" customWidth="1"/>
    <col min="13568" max="13568" width="12.85546875" style="8" customWidth="1"/>
    <col min="13569" max="13569" width="10" style="8" customWidth="1"/>
    <col min="13570" max="13570" width="14" style="8" customWidth="1"/>
    <col min="13571" max="13571" width="8.85546875" style="8" customWidth="1"/>
    <col min="13572" max="13572" width="12.140625" style="8" customWidth="1"/>
    <col min="13573" max="13573" width="10.5703125" style="8" customWidth="1"/>
    <col min="13574" max="13574" width="11.140625" style="8" customWidth="1"/>
    <col min="13575" max="13575" width="14.140625" style="8" customWidth="1"/>
    <col min="13576" max="13794" width="9.140625" style="8"/>
    <col min="13795" max="13795" width="3.5703125" style="8" customWidth="1"/>
    <col min="13796" max="13796" width="29.42578125" style="8" customWidth="1"/>
    <col min="13797" max="13797" width="30.85546875" style="8" customWidth="1"/>
    <col min="13798" max="13798" width="9.5703125" style="8" customWidth="1"/>
    <col min="13799" max="13805" width="0" style="8" hidden="1" customWidth="1"/>
    <col min="13806" max="13806" width="10" style="8" customWidth="1"/>
    <col min="13807" max="13807" width="15" style="8" customWidth="1"/>
    <col min="13808" max="13808" width="9.42578125" style="8" customWidth="1"/>
    <col min="13809" max="13809" width="11.85546875" style="8" customWidth="1"/>
    <col min="13810" max="13810" width="10.5703125" style="8" customWidth="1"/>
    <col min="13811" max="13811" width="11.140625" style="8" customWidth="1"/>
    <col min="13812" max="13812" width="12.5703125" style="8" customWidth="1"/>
    <col min="13813" max="13817" width="0" style="8" hidden="1" customWidth="1"/>
    <col min="13818" max="13818" width="10" style="8" customWidth="1"/>
    <col min="13819" max="13819" width="14" style="8" customWidth="1"/>
    <col min="13820" max="13820" width="8.85546875" style="8" customWidth="1"/>
    <col min="13821" max="13821" width="12.42578125" style="8" customWidth="1"/>
    <col min="13822" max="13822" width="10.5703125" style="8" customWidth="1"/>
    <col min="13823" max="13823" width="10.85546875" style="8" customWidth="1"/>
    <col min="13824" max="13824" width="12.85546875" style="8" customWidth="1"/>
    <col min="13825" max="13825" width="10" style="8" customWidth="1"/>
    <col min="13826" max="13826" width="14" style="8" customWidth="1"/>
    <col min="13827" max="13827" width="8.85546875" style="8" customWidth="1"/>
    <col min="13828" max="13828" width="12.140625" style="8" customWidth="1"/>
    <col min="13829" max="13829" width="10.5703125" style="8" customWidth="1"/>
    <col min="13830" max="13830" width="11.140625" style="8" customWidth="1"/>
    <col min="13831" max="13831" width="14.140625" style="8" customWidth="1"/>
    <col min="13832" max="14050" width="9.140625" style="8"/>
    <col min="14051" max="14051" width="3.5703125" style="8" customWidth="1"/>
    <col min="14052" max="14052" width="29.42578125" style="8" customWidth="1"/>
    <col min="14053" max="14053" width="30.85546875" style="8" customWidth="1"/>
    <col min="14054" max="14054" width="9.5703125" style="8" customWidth="1"/>
    <col min="14055" max="14061" width="0" style="8" hidden="1" customWidth="1"/>
    <col min="14062" max="14062" width="10" style="8" customWidth="1"/>
    <col min="14063" max="14063" width="15" style="8" customWidth="1"/>
    <col min="14064" max="14064" width="9.42578125" style="8" customWidth="1"/>
    <col min="14065" max="14065" width="11.85546875" style="8" customWidth="1"/>
    <col min="14066" max="14066" width="10.5703125" style="8" customWidth="1"/>
    <col min="14067" max="14067" width="11.140625" style="8" customWidth="1"/>
    <col min="14068" max="14068" width="12.5703125" style="8" customWidth="1"/>
    <col min="14069" max="14073" width="0" style="8" hidden="1" customWidth="1"/>
    <col min="14074" max="14074" width="10" style="8" customWidth="1"/>
    <col min="14075" max="14075" width="14" style="8" customWidth="1"/>
    <col min="14076" max="14076" width="8.85546875" style="8" customWidth="1"/>
    <col min="14077" max="14077" width="12.42578125" style="8" customWidth="1"/>
    <col min="14078" max="14078" width="10.5703125" style="8" customWidth="1"/>
    <col min="14079" max="14079" width="10.85546875" style="8" customWidth="1"/>
    <col min="14080" max="14080" width="12.85546875" style="8" customWidth="1"/>
    <col min="14081" max="14081" width="10" style="8" customWidth="1"/>
    <col min="14082" max="14082" width="14" style="8" customWidth="1"/>
    <col min="14083" max="14083" width="8.85546875" style="8" customWidth="1"/>
    <col min="14084" max="14084" width="12.140625" style="8" customWidth="1"/>
    <col min="14085" max="14085" width="10.5703125" style="8" customWidth="1"/>
    <col min="14086" max="14086" width="11.140625" style="8" customWidth="1"/>
    <col min="14087" max="14087" width="14.140625" style="8" customWidth="1"/>
    <col min="14088" max="14306" width="9.140625" style="8"/>
    <col min="14307" max="14307" width="3.5703125" style="8" customWidth="1"/>
    <col min="14308" max="14308" width="29.42578125" style="8" customWidth="1"/>
    <col min="14309" max="14309" width="30.85546875" style="8" customWidth="1"/>
    <col min="14310" max="14310" width="9.5703125" style="8" customWidth="1"/>
    <col min="14311" max="14317" width="0" style="8" hidden="1" customWidth="1"/>
    <col min="14318" max="14318" width="10" style="8" customWidth="1"/>
    <col min="14319" max="14319" width="15" style="8" customWidth="1"/>
    <col min="14320" max="14320" width="9.42578125" style="8" customWidth="1"/>
    <col min="14321" max="14321" width="11.85546875" style="8" customWidth="1"/>
    <col min="14322" max="14322" width="10.5703125" style="8" customWidth="1"/>
    <col min="14323" max="14323" width="11.140625" style="8" customWidth="1"/>
    <col min="14324" max="14324" width="12.5703125" style="8" customWidth="1"/>
    <col min="14325" max="14329" width="0" style="8" hidden="1" customWidth="1"/>
    <col min="14330" max="14330" width="10" style="8" customWidth="1"/>
    <col min="14331" max="14331" width="14" style="8" customWidth="1"/>
    <col min="14332" max="14332" width="8.85546875" style="8" customWidth="1"/>
    <col min="14333" max="14333" width="12.42578125" style="8" customWidth="1"/>
    <col min="14334" max="14334" width="10.5703125" style="8" customWidth="1"/>
    <col min="14335" max="14335" width="10.85546875" style="8" customWidth="1"/>
    <col min="14336" max="14336" width="12.85546875" style="8" customWidth="1"/>
    <col min="14337" max="14337" width="10" style="8" customWidth="1"/>
    <col min="14338" max="14338" width="14" style="8" customWidth="1"/>
    <col min="14339" max="14339" width="8.85546875" style="8" customWidth="1"/>
    <col min="14340" max="14340" width="12.140625" style="8" customWidth="1"/>
    <col min="14341" max="14341" width="10.5703125" style="8" customWidth="1"/>
    <col min="14342" max="14342" width="11.140625" style="8" customWidth="1"/>
    <col min="14343" max="14343" width="14.140625" style="8" customWidth="1"/>
    <col min="14344" max="14562" width="9.140625" style="8"/>
    <col min="14563" max="14563" width="3.5703125" style="8" customWidth="1"/>
    <col min="14564" max="14564" width="29.42578125" style="8" customWidth="1"/>
    <col min="14565" max="14565" width="30.85546875" style="8" customWidth="1"/>
    <col min="14566" max="14566" width="9.5703125" style="8" customWidth="1"/>
    <col min="14567" max="14573" width="0" style="8" hidden="1" customWidth="1"/>
    <col min="14574" max="14574" width="10" style="8" customWidth="1"/>
    <col min="14575" max="14575" width="15" style="8" customWidth="1"/>
    <col min="14576" max="14576" width="9.42578125" style="8" customWidth="1"/>
    <col min="14577" max="14577" width="11.85546875" style="8" customWidth="1"/>
    <col min="14578" max="14578" width="10.5703125" style="8" customWidth="1"/>
    <col min="14579" max="14579" width="11.140625" style="8" customWidth="1"/>
    <col min="14580" max="14580" width="12.5703125" style="8" customWidth="1"/>
    <col min="14581" max="14585" width="0" style="8" hidden="1" customWidth="1"/>
    <col min="14586" max="14586" width="10" style="8" customWidth="1"/>
    <col min="14587" max="14587" width="14" style="8" customWidth="1"/>
    <col min="14588" max="14588" width="8.85546875" style="8" customWidth="1"/>
    <col min="14589" max="14589" width="12.42578125" style="8" customWidth="1"/>
    <col min="14590" max="14590" width="10.5703125" style="8" customWidth="1"/>
    <col min="14591" max="14591" width="10.85546875" style="8" customWidth="1"/>
    <col min="14592" max="14592" width="12.85546875" style="8" customWidth="1"/>
    <col min="14593" max="14593" width="10" style="8" customWidth="1"/>
    <col min="14594" max="14594" width="14" style="8" customWidth="1"/>
    <col min="14595" max="14595" width="8.85546875" style="8" customWidth="1"/>
    <col min="14596" max="14596" width="12.140625" style="8" customWidth="1"/>
    <col min="14597" max="14597" width="10.5703125" style="8" customWidth="1"/>
    <col min="14598" max="14598" width="11.140625" style="8" customWidth="1"/>
    <col min="14599" max="14599" width="14.140625" style="8" customWidth="1"/>
    <col min="14600" max="14818" width="9.140625" style="8"/>
    <col min="14819" max="14819" width="3.5703125" style="8" customWidth="1"/>
    <col min="14820" max="14820" width="29.42578125" style="8" customWidth="1"/>
    <col min="14821" max="14821" width="30.85546875" style="8" customWidth="1"/>
    <col min="14822" max="14822" width="9.5703125" style="8" customWidth="1"/>
    <col min="14823" max="14829" width="0" style="8" hidden="1" customWidth="1"/>
    <col min="14830" max="14830" width="10" style="8" customWidth="1"/>
    <col min="14831" max="14831" width="15" style="8" customWidth="1"/>
    <col min="14832" max="14832" width="9.42578125" style="8" customWidth="1"/>
    <col min="14833" max="14833" width="11.85546875" style="8" customWidth="1"/>
    <col min="14834" max="14834" width="10.5703125" style="8" customWidth="1"/>
    <col min="14835" max="14835" width="11.140625" style="8" customWidth="1"/>
    <col min="14836" max="14836" width="12.5703125" style="8" customWidth="1"/>
    <col min="14837" max="14841" width="0" style="8" hidden="1" customWidth="1"/>
    <col min="14842" max="14842" width="10" style="8" customWidth="1"/>
    <col min="14843" max="14843" width="14" style="8" customWidth="1"/>
    <col min="14844" max="14844" width="8.85546875" style="8" customWidth="1"/>
    <col min="14845" max="14845" width="12.42578125" style="8" customWidth="1"/>
    <col min="14846" max="14846" width="10.5703125" style="8" customWidth="1"/>
    <col min="14847" max="14847" width="10.85546875" style="8" customWidth="1"/>
    <col min="14848" max="14848" width="12.85546875" style="8" customWidth="1"/>
    <col min="14849" max="14849" width="10" style="8" customWidth="1"/>
    <col min="14850" max="14850" width="14" style="8" customWidth="1"/>
    <col min="14851" max="14851" width="8.85546875" style="8" customWidth="1"/>
    <col min="14852" max="14852" width="12.140625" style="8" customWidth="1"/>
    <col min="14853" max="14853" width="10.5703125" style="8" customWidth="1"/>
    <col min="14854" max="14854" width="11.140625" style="8" customWidth="1"/>
    <col min="14855" max="14855" width="14.140625" style="8" customWidth="1"/>
    <col min="14856" max="15074" width="9.140625" style="8"/>
    <col min="15075" max="15075" width="3.5703125" style="8" customWidth="1"/>
    <col min="15076" max="15076" width="29.42578125" style="8" customWidth="1"/>
    <col min="15077" max="15077" width="30.85546875" style="8" customWidth="1"/>
    <col min="15078" max="15078" width="9.5703125" style="8" customWidth="1"/>
    <col min="15079" max="15085" width="0" style="8" hidden="1" customWidth="1"/>
    <col min="15086" max="15086" width="10" style="8" customWidth="1"/>
    <col min="15087" max="15087" width="15" style="8" customWidth="1"/>
    <col min="15088" max="15088" width="9.42578125" style="8" customWidth="1"/>
    <col min="15089" max="15089" width="11.85546875" style="8" customWidth="1"/>
    <col min="15090" max="15090" width="10.5703125" style="8" customWidth="1"/>
    <col min="15091" max="15091" width="11.140625" style="8" customWidth="1"/>
    <col min="15092" max="15092" width="12.5703125" style="8" customWidth="1"/>
    <col min="15093" max="15097" width="0" style="8" hidden="1" customWidth="1"/>
    <col min="15098" max="15098" width="10" style="8" customWidth="1"/>
    <col min="15099" max="15099" width="14" style="8" customWidth="1"/>
    <col min="15100" max="15100" width="8.85546875" style="8" customWidth="1"/>
    <col min="15101" max="15101" width="12.42578125" style="8" customWidth="1"/>
    <col min="15102" max="15102" width="10.5703125" style="8" customWidth="1"/>
    <col min="15103" max="15103" width="10.85546875" style="8" customWidth="1"/>
    <col min="15104" max="15104" width="12.85546875" style="8" customWidth="1"/>
    <col min="15105" max="15105" width="10" style="8" customWidth="1"/>
    <col min="15106" max="15106" width="14" style="8" customWidth="1"/>
    <col min="15107" max="15107" width="8.85546875" style="8" customWidth="1"/>
    <col min="15108" max="15108" width="12.140625" style="8" customWidth="1"/>
    <col min="15109" max="15109" width="10.5703125" style="8" customWidth="1"/>
    <col min="15110" max="15110" width="11.140625" style="8" customWidth="1"/>
    <col min="15111" max="15111" width="14.140625" style="8" customWidth="1"/>
    <col min="15112" max="15330" width="9.140625" style="8"/>
    <col min="15331" max="15331" width="3.5703125" style="8" customWidth="1"/>
    <col min="15332" max="15332" width="29.42578125" style="8" customWidth="1"/>
    <col min="15333" max="15333" width="30.85546875" style="8" customWidth="1"/>
    <col min="15334" max="15334" width="9.5703125" style="8" customWidth="1"/>
    <col min="15335" max="15341" width="0" style="8" hidden="1" customWidth="1"/>
    <col min="15342" max="15342" width="10" style="8" customWidth="1"/>
    <col min="15343" max="15343" width="15" style="8" customWidth="1"/>
    <col min="15344" max="15344" width="9.42578125" style="8" customWidth="1"/>
    <col min="15345" max="15345" width="11.85546875" style="8" customWidth="1"/>
    <col min="15346" max="15346" width="10.5703125" style="8" customWidth="1"/>
    <col min="15347" max="15347" width="11.140625" style="8" customWidth="1"/>
    <col min="15348" max="15348" width="12.5703125" style="8" customWidth="1"/>
    <col min="15349" max="15353" width="0" style="8" hidden="1" customWidth="1"/>
    <col min="15354" max="15354" width="10" style="8" customWidth="1"/>
    <col min="15355" max="15355" width="14" style="8" customWidth="1"/>
    <col min="15356" max="15356" width="8.85546875" style="8" customWidth="1"/>
    <col min="15357" max="15357" width="12.42578125" style="8" customWidth="1"/>
    <col min="15358" max="15358" width="10.5703125" style="8" customWidth="1"/>
    <col min="15359" max="15359" width="10.85546875" style="8" customWidth="1"/>
    <col min="15360" max="15360" width="12.85546875" style="8" customWidth="1"/>
    <col min="15361" max="15361" width="10" style="8" customWidth="1"/>
    <col min="15362" max="15362" width="14" style="8" customWidth="1"/>
    <col min="15363" max="15363" width="8.85546875" style="8" customWidth="1"/>
    <col min="15364" max="15364" width="12.140625" style="8" customWidth="1"/>
    <col min="15365" max="15365" width="10.5703125" style="8" customWidth="1"/>
    <col min="15366" max="15366" width="11.140625" style="8" customWidth="1"/>
    <col min="15367" max="15367" width="14.140625" style="8" customWidth="1"/>
    <col min="15368" max="15586" width="9.140625" style="8"/>
    <col min="15587" max="15587" width="3.5703125" style="8" customWidth="1"/>
    <col min="15588" max="15588" width="29.42578125" style="8" customWidth="1"/>
    <col min="15589" max="15589" width="30.85546875" style="8" customWidth="1"/>
    <col min="15590" max="15590" width="9.5703125" style="8" customWidth="1"/>
    <col min="15591" max="15597" width="0" style="8" hidden="1" customWidth="1"/>
    <col min="15598" max="15598" width="10" style="8" customWidth="1"/>
    <col min="15599" max="15599" width="15" style="8" customWidth="1"/>
    <col min="15600" max="15600" width="9.42578125" style="8" customWidth="1"/>
    <col min="15601" max="15601" width="11.85546875" style="8" customWidth="1"/>
    <col min="15602" max="15602" width="10.5703125" style="8" customWidth="1"/>
    <col min="15603" max="15603" width="11.140625" style="8" customWidth="1"/>
    <col min="15604" max="15604" width="12.5703125" style="8" customWidth="1"/>
    <col min="15605" max="15609" width="0" style="8" hidden="1" customWidth="1"/>
    <col min="15610" max="15610" width="10" style="8" customWidth="1"/>
    <col min="15611" max="15611" width="14" style="8" customWidth="1"/>
    <col min="15612" max="15612" width="8.85546875" style="8" customWidth="1"/>
    <col min="15613" max="15613" width="12.42578125" style="8" customWidth="1"/>
    <col min="15614" max="15614" width="10.5703125" style="8" customWidth="1"/>
    <col min="15615" max="15615" width="10.85546875" style="8" customWidth="1"/>
    <col min="15616" max="15616" width="12.85546875" style="8" customWidth="1"/>
    <col min="15617" max="15617" width="10" style="8" customWidth="1"/>
    <col min="15618" max="15618" width="14" style="8" customWidth="1"/>
    <col min="15619" max="15619" width="8.85546875" style="8" customWidth="1"/>
    <col min="15620" max="15620" width="12.140625" style="8" customWidth="1"/>
    <col min="15621" max="15621" width="10.5703125" style="8" customWidth="1"/>
    <col min="15622" max="15622" width="11.140625" style="8" customWidth="1"/>
    <col min="15623" max="15623" width="14.140625" style="8" customWidth="1"/>
    <col min="15624" max="15842" width="9.140625" style="8"/>
    <col min="15843" max="15843" width="3.5703125" style="8" customWidth="1"/>
    <col min="15844" max="15844" width="29.42578125" style="8" customWidth="1"/>
    <col min="15845" max="15845" width="30.85546875" style="8" customWidth="1"/>
    <col min="15846" max="15846" width="9.5703125" style="8" customWidth="1"/>
    <col min="15847" max="15853" width="0" style="8" hidden="1" customWidth="1"/>
    <col min="15854" max="15854" width="10" style="8" customWidth="1"/>
    <col min="15855" max="15855" width="15" style="8" customWidth="1"/>
    <col min="15856" max="15856" width="9.42578125" style="8" customWidth="1"/>
    <col min="15857" max="15857" width="11.85546875" style="8" customWidth="1"/>
    <col min="15858" max="15858" width="10.5703125" style="8" customWidth="1"/>
    <col min="15859" max="15859" width="11.140625" style="8" customWidth="1"/>
    <col min="15860" max="15860" width="12.5703125" style="8" customWidth="1"/>
    <col min="15861" max="15865" width="0" style="8" hidden="1" customWidth="1"/>
    <col min="15866" max="15866" width="10" style="8" customWidth="1"/>
    <col min="15867" max="15867" width="14" style="8" customWidth="1"/>
    <col min="15868" max="15868" width="8.85546875" style="8" customWidth="1"/>
    <col min="15869" max="15869" width="12.42578125" style="8" customWidth="1"/>
    <col min="15870" max="15870" width="10.5703125" style="8" customWidth="1"/>
    <col min="15871" max="15871" width="10.85546875" style="8" customWidth="1"/>
    <col min="15872" max="15872" width="12.85546875" style="8" customWidth="1"/>
    <col min="15873" max="15873" width="10" style="8" customWidth="1"/>
    <col min="15874" max="15874" width="14" style="8" customWidth="1"/>
    <col min="15875" max="15875" width="8.85546875" style="8" customWidth="1"/>
    <col min="15876" max="15876" width="12.140625" style="8" customWidth="1"/>
    <col min="15877" max="15877" width="10.5703125" style="8" customWidth="1"/>
    <col min="15878" max="15878" width="11.140625" style="8" customWidth="1"/>
    <col min="15879" max="15879" width="14.140625" style="8" customWidth="1"/>
    <col min="15880" max="16098" width="9.140625" style="8"/>
    <col min="16099" max="16099" width="3.5703125" style="8" customWidth="1"/>
    <col min="16100" max="16100" width="29.42578125" style="8" customWidth="1"/>
    <col min="16101" max="16101" width="30.85546875" style="8" customWidth="1"/>
    <col min="16102" max="16102" width="9.5703125" style="8" customWidth="1"/>
    <col min="16103" max="16109" width="0" style="8" hidden="1" customWidth="1"/>
    <col min="16110" max="16110" width="10" style="8" customWidth="1"/>
    <col min="16111" max="16111" width="15" style="8" customWidth="1"/>
    <col min="16112" max="16112" width="9.42578125" style="8" customWidth="1"/>
    <col min="16113" max="16113" width="11.85546875" style="8" customWidth="1"/>
    <col min="16114" max="16114" width="10.5703125" style="8" customWidth="1"/>
    <col min="16115" max="16115" width="11.140625" style="8" customWidth="1"/>
    <col min="16116" max="16116" width="12.5703125" style="8" customWidth="1"/>
    <col min="16117" max="16121" width="0" style="8" hidden="1" customWidth="1"/>
    <col min="16122" max="16122" width="10" style="8" customWidth="1"/>
    <col min="16123" max="16123" width="14" style="8" customWidth="1"/>
    <col min="16124" max="16124" width="8.85546875" style="8" customWidth="1"/>
    <col min="16125" max="16125" width="12.42578125" style="8" customWidth="1"/>
    <col min="16126" max="16126" width="10.5703125" style="8" customWidth="1"/>
    <col min="16127" max="16127" width="10.85546875" style="8" customWidth="1"/>
    <col min="16128" max="16128" width="12.85546875" style="8" customWidth="1"/>
    <col min="16129" max="16129" width="10" style="8" customWidth="1"/>
    <col min="16130" max="16130" width="14" style="8" customWidth="1"/>
    <col min="16131" max="16131" width="8.85546875" style="8" customWidth="1"/>
    <col min="16132" max="16132" width="12.140625" style="8" customWidth="1"/>
    <col min="16133" max="16133" width="10.5703125" style="8" customWidth="1"/>
    <col min="16134" max="16134" width="11.140625" style="8" customWidth="1"/>
    <col min="16135" max="16135" width="14.140625" style="8" customWidth="1"/>
    <col min="16136" max="16384" width="9.140625" style="8"/>
  </cols>
  <sheetData>
    <row r="1" spans="1:8" ht="16.5">
      <c r="B1" s="106" t="s">
        <v>105</v>
      </c>
      <c r="C1" s="106"/>
      <c r="D1" s="106"/>
      <c r="E1" s="106"/>
      <c r="F1" s="106"/>
      <c r="G1" s="106"/>
      <c r="H1" s="106"/>
    </row>
    <row r="2" spans="1:8" s="61" customFormat="1" ht="16.5">
      <c r="A2" s="96"/>
      <c r="B2" s="99"/>
      <c r="C2" s="107" t="s">
        <v>85</v>
      </c>
      <c r="D2" s="108"/>
      <c r="E2" s="108"/>
      <c r="F2" s="108"/>
      <c r="G2" s="108"/>
      <c r="H2" s="109"/>
    </row>
    <row r="3" spans="1:8" s="20" customFormat="1" ht="67.5">
      <c r="A3" s="62" t="s">
        <v>7</v>
      </c>
      <c r="B3" s="100" t="s">
        <v>34</v>
      </c>
      <c r="C3" s="101" t="s">
        <v>35</v>
      </c>
      <c r="D3" s="101" t="s">
        <v>36</v>
      </c>
      <c r="E3" s="101" t="s">
        <v>37</v>
      </c>
      <c r="F3" s="102" t="s">
        <v>106</v>
      </c>
      <c r="G3" s="103" t="s">
        <v>109</v>
      </c>
      <c r="H3" s="101" t="s">
        <v>107</v>
      </c>
    </row>
    <row r="4" spans="1:8" s="65" customFormat="1" ht="12.75">
      <c r="A4" s="63">
        <v>1</v>
      </c>
      <c r="B4" s="64">
        <v>2</v>
      </c>
      <c r="C4" s="63">
        <v>3</v>
      </c>
      <c r="D4" s="63">
        <v>4</v>
      </c>
      <c r="E4" s="63">
        <v>5</v>
      </c>
      <c r="F4" s="63">
        <v>7</v>
      </c>
      <c r="G4" s="63">
        <v>8</v>
      </c>
      <c r="H4" s="63">
        <v>11</v>
      </c>
    </row>
    <row r="5" spans="1:8" s="76" customFormat="1" ht="15.75">
      <c r="A5" s="97">
        <v>13</v>
      </c>
      <c r="B5" s="110" t="s">
        <v>42</v>
      </c>
      <c r="C5" s="111"/>
      <c r="D5" s="71"/>
      <c r="E5" s="71"/>
      <c r="F5" s="71"/>
      <c r="G5" s="71"/>
      <c r="H5" s="71"/>
    </row>
    <row r="6" spans="1:8" s="76" customFormat="1">
      <c r="A6" s="97">
        <v>1</v>
      </c>
      <c r="B6" s="77" t="s">
        <v>43</v>
      </c>
      <c r="C6" s="74" t="s">
        <v>39</v>
      </c>
      <c r="D6" s="68" t="s">
        <v>41</v>
      </c>
      <c r="E6" s="78">
        <v>1</v>
      </c>
      <c r="F6" s="69">
        <v>6.29</v>
      </c>
      <c r="G6" s="66">
        <f t="shared" ref="G6:G45" si="0">F6*66140</f>
        <v>416020.6</v>
      </c>
      <c r="H6" s="66">
        <f>+G6</f>
        <v>416020.6</v>
      </c>
    </row>
    <row r="7" spans="1:8" s="76" customFormat="1">
      <c r="A7" s="97">
        <v>2</v>
      </c>
      <c r="B7" s="70"/>
      <c r="C7" s="73" t="s">
        <v>40</v>
      </c>
      <c r="D7" s="68" t="s">
        <v>44</v>
      </c>
      <c r="E7" s="78">
        <v>1</v>
      </c>
      <c r="F7" s="69">
        <v>4.41</v>
      </c>
      <c r="G7" s="66">
        <f t="shared" si="0"/>
        <v>291677.40000000002</v>
      </c>
      <c r="H7" s="66">
        <f t="shared" ref="H7:H45" si="1">+G7</f>
        <v>291677.40000000002</v>
      </c>
    </row>
    <row r="8" spans="1:8" s="76" customFormat="1">
      <c r="A8" s="97">
        <v>3</v>
      </c>
      <c r="B8" s="70"/>
      <c r="C8" s="68" t="s">
        <v>45</v>
      </c>
      <c r="D8" s="68" t="s">
        <v>46</v>
      </c>
      <c r="E8" s="78">
        <v>1</v>
      </c>
      <c r="F8" s="69">
        <v>3.64</v>
      </c>
      <c r="G8" s="66">
        <f t="shared" si="0"/>
        <v>240749.6</v>
      </c>
      <c r="H8" s="66">
        <f t="shared" si="1"/>
        <v>240749.6</v>
      </c>
    </row>
    <row r="9" spans="1:8" s="76" customFormat="1">
      <c r="A9" s="97">
        <v>4</v>
      </c>
      <c r="B9" s="70"/>
      <c r="C9" s="68" t="s">
        <v>45</v>
      </c>
      <c r="D9" s="68" t="s">
        <v>47</v>
      </c>
      <c r="E9" s="78">
        <v>1</v>
      </c>
      <c r="F9" s="69">
        <v>3.64</v>
      </c>
      <c r="G9" s="66">
        <f t="shared" si="0"/>
        <v>240749.6</v>
      </c>
      <c r="H9" s="66">
        <f t="shared" si="1"/>
        <v>240749.6</v>
      </c>
    </row>
    <row r="10" spans="1:8" s="76" customFormat="1">
      <c r="A10" s="97">
        <v>5</v>
      </c>
      <c r="B10" s="70"/>
      <c r="C10" s="68" t="s">
        <v>45</v>
      </c>
      <c r="D10" s="68" t="s">
        <v>48</v>
      </c>
      <c r="E10" s="78">
        <v>1</v>
      </c>
      <c r="F10" s="69">
        <v>3.64</v>
      </c>
      <c r="G10" s="66">
        <f t="shared" si="0"/>
        <v>240749.6</v>
      </c>
      <c r="H10" s="66">
        <f t="shared" si="1"/>
        <v>240749.6</v>
      </c>
    </row>
    <row r="11" spans="1:8" s="76" customFormat="1">
      <c r="A11" s="97">
        <v>6</v>
      </c>
      <c r="B11" s="70"/>
      <c r="C11" s="68" t="s">
        <v>45</v>
      </c>
      <c r="D11" s="68" t="s">
        <v>49</v>
      </c>
      <c r="E11" s="78">
        <v>1</v>
      </c>
      <c r="F11" s="69">
        <v>3.64</v>
      </c>
      <c r="G11" s="66">
        <f t="shared" si="0"/>
        <v>240749.6</v>
      </c>
      <c r="H11" s="66">
        <f t="shared" si="1"/>
        <v>240749.6</v>
      </c>
    </row>
    <row r="12" spans="1:8" s="76" customFormat="1">
      <c r="A12" s="97">
        <v>7</v>
      </c>
      <c r="B12" s="70"/>
      <c r="C12" s="68" t="s">
        <v>45</v>
      </c>
      <c r="D12" s="68" t="s">
        <v>50</v>
      </c>
      <c r="E12" s="78">
        <v>1</v>
      </c>
      <c r="F12" s="69">
        <v>3.64</v>
      </c>
      <c r="G12" s="66">
        <f t="shared" si="0"/>
        <v>240749.6</v>
      </c>
      <c r="H12" s="66">
        <f t="shared" si="1"/>
        <v>240749.6</v>
      </c>
    </row>
    <row r="13" spans="1:8" s="76" customFormat="1">
      <c r="A13" s="97">
        <v>8</v>
      </c>
      <c r="B13" s="70"/>
      <c r="C13" s="68" t="s">
        <v>45</v>
      </c>
      <c r="D13" s="68" t="s">
        <v>51</v>
      </c>
      <c r="E13" s="78">
        <v>1</v>
      </c>
      <c r="F13" s="69">
        <v>3.64</v>
      </c>
      <c r="G13" s="66">
        <f t="shared" si="0"/>
        <v>240749.6</v>
      </c>
      <c r="H13" s="66">
        <f t="shared" si="1"/>
        <v>240749.6</v>
      </c>
    </row>
    <row r="14" spans="1:8" s="76" customFormat="1">
      <c r="A14" s="97">
        <v>9</v>
      </c>
      <c r="B14" s="70"/>
      <c r="C14" s="68" t="s">
        <v>45</v>
      </c>
      <c r="D14" s="68" t="s">
        <v>52</v>
      </c>
      <c r="E14" s="78">
        <v>1</v>
      </c>
      <c r="F14" s="69">
        <v>3.64</v>
      </c>
      <c r="G14" s="66">
        <f t="shared" si="0"/>
        <v>240749.6</v>
      </c>
      <c r="H14" s="66">
        <f t="shared" si="1"/>
        <v>240749.6</v>
      </c>
    </row>
    <row r="15" spans="1:8" s="76" customFormat="1">
      <c r="A15" s="97">
        <v>10</v>
      </c>
      <c r="B15" s="70"/>
      <c r="C15" s="68" t="s">
        <v>45</v>
      </c>
      <c r="D15" s="68" t="s">
        <v>53</v>
      </c>
      <c r="E15" s="78">
        <v>1</v>
      </c>
      <c r="F15" s="69">
        <v>3.64</v>
      </c>
      <c r="G15" s="66">
        <f t="shared" si="0"/>
        <v>240749.6</v>
      </c>
      <c r="H15" s="66">
        <f t="shared" si="1"/>
        <v>240749.6</v>
      </c>
    </row>
    <row r="16" spans="1:8" s="76" customFormat="1">
      <c r="A16" s="97">
        <v>11</v>
      </c>
      <c r="B16" s="70"/>
      <c r="C16" s="68" t="s">
        <v>45</v>
      </c>
      <c r="D16" s="68" t="s">
        <v>54</v>
      </c>
      <c r="E16" s="78">
        <v>1</v>
      </c>
      <c r="F16" s="69">
        <v>3.64</v>
      </c>
      <c r="G16" s="66">
        <f t="shared" si="0"/>
        <v>240749.6</v>
      </c>
      <c r="H16" s="66">
        <f t="shared" si="1"/>
        <v>240749.6</v>
      </c>
    </row>
    <row r="17" spans="1:8" s="76" customFormat="1">
      <c r="A17" s="97">
        <v>12</v>
      </c>
      <c r="B17" s="70"/>
      <c r="C17" s="68" t="s">
        <v>45</v>
      </c>
      <c r="D17" s="68" t="s">
        <v>55</v>
      </c>
      <c r="E17" s="78">
        <v>1</v>
      </c>
      <c r="F17" s="69">
        <v>3.64</v>
      </c>
      <c r="G17" s="66">
        <f t="shared" si="0"/>
        <v>240749.6</v>
      </c>
      <c r="H17" s="66">
        <f t="shared" si="1"/>
        <v>240749.6</v>
      </c>
    </row>
    <row r="18" spans="1:8" s="76" customFormat="1">
      <c r="A18" s="97">
        <v>13</v>
      </c>
      <c r="B18" s="70"/>
      <c r="C18" s="68" t="s">
        <v>45</v>
      </c>
      <c r="D18" s="68" t="s">
        <v>56</v>
      </c>
      <c r="E18" s="78">
        <v>1</v>
      </c>
      <c r="F18" s="69">
        <v>3.64</v>
      </c>
      <c r="G18" s="66">
        <f t="shared" si="0"/>
        <v>240749.6</v>
      </c>
      <c r="H18" s="66">
        <f t="shared" si="1"/>
        <v>240749.6</v>
      </c>
    </row>
    <row r="19" spans="1:8" s="76" customFormat="1">
      <c r="A19" s="97">
        <v>14</v>
      </c>
      <c r="B19" s="70"/>
      <c r="C19" s="68" t="s">
        <v>45</v>
      </c>
      <c r="D19" s="68" t="s">
        <v>57</v>
      </c>
      <c r="E19" s="78">
        <v>1</v>
      </c>
      <c r="F19" s="69">
        <v>3.64</v>
      </c>
      <c r="G19" s="66">
        <f t="shared" si="0"/>
        <v>240749.6</v>
      </c>
      <c r="H19" s="66">
        <f t="shared" si="1"/>
        <v>240749.6</v>
      </c>
    </row>
    <row r="20" spans="1:8" s="76" customFormat="1">
      <c r="A20" s="97">
        <v>15</v>
      </c>
      <c r="B20" s="70"/>
      <c r="C20" s="68" t="s">
        <v>45</v>
      </c>
      <c r="D20" s="68" t="s">
        <v>58</v>
      </c>
      <c r="E20" s="78">
        <v>1</v>
      </c>
      <c r="F20" s="69">
        <v>3.64</v>
      </c>
      <c r="G20" s="66">
        <f t="shared" si="0"/>
        <v>240749.6</v>
      </c>
      <c r="H20" s="66">
        <f t="shared" si="1"/>
        <v>240749.6</v>
      </c>
    </row>
    <row r="21" spans="1:8" s="76" customFormat="1">
      <c r="A21" s="97">
        <v>16</v>
      </c>
      <c r="B21" s="70"/>
      <c r="C21" s="68" t="s">
        <v>45</v>
      </c>
      <c r="D21" s="68" t="s">
        <v>59</v>
      </c>
      <c r="E21" s="78">
        <v>1</v>
      </c>
      <c r="F21" s="69">
        <v>3.64</v>
      </c>
      <c r="G21" s="66">
        <f t="shared" si="0"/>
        <v>240749.6</v>
      </c>
      <c r="H21" s="66">
        <f t="shared" si="1"/>
        <v>240749.6</v>
      </c>
    </row>
    <row r="22" spans="1:8" s="76" customFormat="1">
      <c r="A22" s="97">
        <v>17</v>
      </c>
      <c r="B22" s="70"/>
      <c r="C22" s="68" t="s">
        <v>45</v>
      </c>
      <c r="D22" s="68" t="s">
        <v>60</v>
      </c>
      <c r="E22" s="78">
        <v>1</v>
      </c>
      <c r="F22" s="69">
        <v>3.64</v>
      </c>
      <c r="G22" s="66">
        <f t="shared" si="0"/>
        <v>240749.6</v>
      </c>
      <c r="H22" s="66">
        <f t="shared" si="1"/>
        <v>240749.6</v>
      </c>
    </row>
    <row r="23" spans="1:8" s="76" customFormat="1">
      <c r="A23" s="97">
        <v>18</v>
      </c>
      <c r="B23" s="70"/>
      <c r="C23" s="68" t="s">
        <v>45</v>
      </c>
      <c r="D23" s="68" t="s">
        <v>61</v>
      </c>
      <c r="E23" s="78">
        <v>1</v>
      </c>
      <c r="F23" s="69">
        <v>3.64</v>
      </c>
      <c r="G23" s="66">
        <f t="shared" si="0"/>
        <v>240749.6</v>
      </c>
      <c r="H23" s="66">
        <f t="shared" si="1"/>
        <v>240749.6</v>
      </c>
    </row>
    <row r="24" spans="1:8" s="76" customFormat="1">
      <c r="A24" s="97">
        <v>19</v>
      </c>
      <c r="B24" s="70"/>
      <c r="C24" s="68" t="s">
        <v>45</v>
      </c>
      <c r="D24" s="68" t="s">
        <v>62</v>
      </c>
      <c r="E24" s="78">
        <v>1</v>
      </c>
      <c r="F24" s="69">
        <v>3.64</v>
      </c>
      <c r="G24" s="66">
        <f t="shared" si="0"/>
        <v>240749.6</v>
      </c>
      <c r="H24" s="66">
        <f t="shared" si="1"/>
        <v>240749.6</v>
      </c>
    </row>
    <row r="25" spans="1:8" s="76" customFormat="1">
      <c r="A25" s="97">
        <v>20</v>
      </c>
      <c r="B25" s="70"/>
      <c r="C25" s="68" t="s">
        <v>45</v>
      </c>
      <c r="D25" s="68" t="s">
        <v>63</v>
      </c>
      <c r="E25" s="78">
        <v>1</v>
      </c>
      <c r="F25" s="69">
        <v>3.64</v>
      </c>
      <c r="G25" s="66">
        <f t="shared" si="0"/>
        <v>240749.6</v>
      </c>
      <c r="H25" s="66">
        <f t="shared" si="1"/>
        <v>240749.6</v>
      </c>
    </row>
    <row r="26" spans="1:8" s="76" customFormat="1">
      <c r="A26" s="97">
        <v>21</v>
      </c>
      <c r="B26" s="70"/>
      <c r="C26" s="68" t="s">
        <v>45</v>
      </c>
      <c r="D26" s="68" t="s">
        <v>64</v>
      </c>
      <c r="E26" s="78">
        <v>1</v>
      </c>
      <c r="F26" s="69">
        <v>3.64</v>
      </c>
      <c r="G26" s="66">
        <f t="shared" si="0"/>
        <v>240749.6</v>
      </c>
      <c r="H26" s="66">
        <f t="shared" si="1"/>
        <v>240749.6</v>
      </c>
    </row>
    <row r="27" spans="1:8" s="76" customFormat="1">
      <c r="A27" s="97">
        <v>22</v>
      </c>
      <c r="B27" s="70"/>
      <c r="C27" s="68" t="s">
        <v>45</v>
      </c>
      <c r="D27" s="68" t="s">
        <v>65</v>
      </c>
      <c r="E27" s="78">
        <v>1</v>
      </c>
      <c r="F27" s="69">
        <v>3.64</v>
      </c>
      <c r="G27" s="66">
        <f t="shared" si="0"/>
        <v>240749.6</v>
      </c>
      <c r="H27" s="66">
        <f t="shared" si="1"/>
        <v>240749.6</v>
      </c>
    </row>
    <row r="28" spans="1:8" s="76" customFormat="1">
      <c r="A28" s="97">
        <v>23</v>
      </c>
      <c r="B28" s="70"/>
      <c r="C28" s="68" t="s">
        <v>45</v>
      </c>
      <c r="D28" s="68" t="s">
        <v>66</v>
      </c>
      <c r="E28" s="78">
        <v>1</v>
      </c>
      <c r="F28" s="69">
        <v>3.64</v>
      </c>
      <c r="G28" s="66">
        <f t="shared" si="0"/>
        <v>240749.6</v>
      </c>
      <c r="H28" s="66">
        <f t="shared" si="1"/>
        <v>240749.6</v>
      </c>
    </row>
    <row r="29" spans="1:8" s="76" customFormat="1">
      <c r="A29" s="97">
        <v>24</v>
      </c>
      <c r="B29" s="70"/>
      <c r="C29" s="68" t="s">
        <v>45</v>
      </c>
      <c r="D29" s="68" t="s">
        <v>67</v>
      </c>
      <c r="E29" s="78">
        <v>1</v>
      </c>
      <c r="F29" s="69">
        <v>3.64</v>
      </c>
      <c r="G29" s="66">
        <f t="shared" si="0"/>
        <v>240749.6</v>
      </c>
      <c r="H29" s="66">
        <f t="shared" si="1"/>
        <v>240749.6</v>
      </c>
    </row>
    <row r="30" spans="1:8" s="76" customFormat="1">
      <c r="A30" s="97">
        <v>25</v>
      </c>
      <c r="B30" s="70"/>
      <c r="C30" s="68" t="s">
        <v>45</v>
      </c>
      <c r="D30" s="68" t="s">
        <v>68</v>
      </c>
      <c r="E30" s="78">
        <v>1</v>
      </c>
      <c r="F30" s="69">
        <v>3.64</v>
      </c>
      <c r="G30" s="66">
        <f t="shared" si="0"/>
        <v>240749.6</v>
      </c>
      <c r="H30" s="66">
        <f t="shared" si="1"/>
        <v>240749.6</v>
      </c>
    </row>
    <row r="31" spans="1:8" s="76" customFormat="1">
      <c r="A31" s="97">
        <v>26</v>
      </c>
      <c r="B31" s="70"/>
      <c r="C31" s="68" t="s">
        <v>45</v>
      </c>
      <c r="D31" s="68" t="s">
        <v>69</v>
      </c>
      <c r="E31" s="78">
        <v>1</v>
      </c>
      <c r="F31" s="69">
        <v>3.64</v>
      </c>
      <c r="G31" s="66">
        <f t="shared" si="0"/>
        <v>240749.6</v>
      </c>
      <c r="H31" s="66">
        <f t="shared" si="1"/>
        <v>240749.6</v>
      </c>
    </row>
    <row r="32" spans="1:8" s="76" customFormat="1">
      <c r="A32" s="97">
        <v>27</v>
      </c>
      <c r="B32" s="70"/>
      <c r="C32" s="68" t="s">
        <v>45</v>
      </c>
      <c r="D32" s="68" t="s">
        <v>70</v>
      </c>
      <c r="E32" s="78">
        <v>1</v>
      </c>
      <c r="F32" s="69">
        <v>3.64</v>
      </c>
      <c r="G32" s="66">
        <f t="shared" si="0"/>
        <v>240749.6</v>
      </c>
      <c r="H32" s="66">
        <f t="shared" si="1"/>
        <v>240749.6</v>
      </c>
    </row>
    <row r="33" spans="1:8" s="76" customFormat="1">
      <c r="A33" s="97">
        <v>28</v>
      </c>
      <c r="B33" s="70"/>
      <c r="C33" s="68" t="s">
        <v>45</v>
      </c>
      <c r="D33" s="68" t="s">
        <v>71</v>
      </c>
      <c r="E33" s="78">
        <v>1</v>
      </c>
      <c r="F33" s="69">
        <v>3.64</v>
      </c>
      <c r="G33" s="66">
        <f t="shared" si="0"/>
        <v>240749.6</v>
      </c>
      <c r="H33" s="66">
        <f t="shared" si="1"/>
        <v>240749.6</v>
      </c>
    </row>
    <row r="34" spans="1:8" s="76" customFormat="1">
      <c r="A34" s="97">
        <v>29</v>
      </c>
      <c r="B34" s="70"/>
      <c r="C34" s="68" t="s">
        <v>45</v>
      </c>
      <c r="D34" s="68" t="s">
        <v>72</v>
      </c>
      <c r="E34" s="78">
        <v>1</v>
      </c>
      <c r="F34" s="69">
        <v>3.64</v>
      </c>
      <c r="G34" s="66">
        <f t="shared" si="0"/>
        <v>240749.6</v>
      </c>
      <c r="H34" s="66">
        <f t="shared" si="1"/>
        <v>240749.6</v>
      </c>
    </row>
    <row r="35" spans="1:8" s="76" customFormat="1">
      <c r="A35" s="97">
        <v>30</v>
      </c>
      <c r="B35" s="70"/>
      <c r="C35" s="72" t="s">
        <v>73</v>
      </c>
      <c r="D35" s="68" t="s">
        <v>74</v>
      </c>
      <c r="E35" s="78">
        <v>1</v>
      </c>
      <c r="F35" s="69">
        <v>2.58</v>
      </c>
      <c r="G35" s="66">
        <f t="shared" si="0"/>
        <v>170641.2</v>
      </c>
      <c r="H35" s="66">
        <f t="shared" si="1"/>
        <v>170641.2</v>
      </c>
    </row>
    <row r="36" spans="1:8" s="76" customFormat="1">
      <c r="A36" s="97">
        <v>31</v>
      </c>
      <c r="B36" s="70"/>
      <c r="C36" s="72" t="s">
        <v>73</v>
      </c>
      <c r="D36" s="68" t="s">
        <v>75</v>
      </c>
      <c r="E36" s="78">
        <v>1</v>
      </c>
      <c r="F36" s="69">
        <v>2.58</v>
      </c>
      <c r="G36" s="66">
        <f t="shared" si="0"/>
        <v>170641.2</v>
      </c>
      <c r="H36" s="66">
        <f t="shared" si="1"/>
        <v>170641.2</v>
      </c>
    </row>
    <row r="37" spans="1:8" s="76" customFormat="1">
      <c r="A37" s="97">
        <v>32</v>
      </c>
      <c r="B37" s="70"/>
      <c r="C37" s="72" t="s">
        <v>73</v>
      </c>
      <c r="D37" s="68" t="s">
        <v>76</v>
      </c>
      <c r="E37" s="78">
        <v>1</v>
      </c>
      <c r="F37" s="69">
        <v>2.58</v>
      </c>
      <c r="G37" s="66">
        <f t="shared" si="0"/>
        <v>170641.2</v>
      </c>
      <c r="H37" s="66">
        <f t="shared" si="1"/>
        <v>170641.2</v>
      </c>
    </row>
    <row r="38" spans="1:8" s="76" customFormat="1">
      <c r="A38" s="97">
        <v>33</v>
      </c>
      <c r="B38" s="70"/>
      <c r="C38" s="72" t="s">
        <v>73</v>
      </c>
      <c r="D38" s="68" t="s">
        <v>77</v>
      </c>
      <c r="E38" s="78">
        <v>1</v>
      </c>
      <c r="F38" s="69">
        <v>2.58</v>
      </c>
      <c r="G38" s="66">
        <f t="shared" si="0"/>
        <v>170641.2</v>
      </c>
      <c r="H38" s="66">
        <f t="shared" si="1"/>
        <v>170641.2</v>
      </c>
    </row>
    <row r="39" spans="1:8" s="76" customFormat="1">
      <c r="A39" s="97">
        <v>34</v>
      </c>
      <c r="B39" s="70"/>
      <c r="C39" s="72" t="s">
        <v>73</v>
      </c>
      <c r="D39" s="68" t="s">
        <v>78</v>
      </c>
      <c r="E39" s="78">
        <v>1</v>
      </c>
      <c r="F39" s="69">
        <v>2.58</v>
      </c>
      <c r="G39" s="66">
        <f t="shared" si="0"/>
        <v>170641.2</v>
      </c>
      <c r="H39" s="66">
        <f t="shared" si="1"/>
        <v>170641.2</v>
      </c>
    </row>
    <row r="40" spans="1:8" s="76" customFormat="1">
      <c r="A40" s="97">
        <v>35</v>
      </c>
      <c r="B40" s="70"/>
      <c r="C40" s="72" t="s">
        <v>73</v>
      </c>
      <c r="D40" s="68" t="s">
        <v>79</v>
      </c>
      <c r="E40" s="78">
        <v>1</v>
      </c>
      <c r="F40" s="69">
        <v>2.58</v>
      </c>
      <c r="G40" s="66">
        <f t="shared" si="0"/>
        <v>170641.2</v>
      </c>
      <c r="H40" s="66">
        <f t="shared" si="1"/>
        <v>170641.2</v>
      </c>
    </row>
    <row r="41" spans="1:8" s="76" customFormat="1">
      <c r="A41" s="97">
        <v>36</v>
      </c>
      <c r="B41" s="70"/>
      <c r="C41" s="72" t="s">
        <v>73</v>
      </c>
      <c r="D41" s="68" t="s">
        <v>80</v>
      </c>
      <c r="E41" s="78">
        <v>1</v>
      </c>
      <c r="F41" s="69">
        <v>2.58</v>
      </c>
      <c r="G41" s="66">
        <f t="shared" si="0"/>
        <v>170641.2</v>
      </c>
      <c r="H41" s="66">
        <f t="shared" si="1"/>
        <v>170641.2</v>
      </c>
    </row>
    <row r="42" spans="1:8" s="76" customFormat="1">
      <c r="A42" s="97">
        <v>37</v>
      </c>
      <c r="B42" s="70"/>
      <c r="C42" s="72" t="s">
        <v>73</v>
      </c>
      <c r="D42" s="68" t="s">
        <v>81</v>
      </c>
      <c r="E42" s="78">
        <v>1</v>
      </c>
      <c r="F42" s="69">
        <v>2.58</v>
      </c>
      <c r="G42" s="66">
        <f t="shared" si="0"/>
        <v>170641.2</v>
      </c>
      <c r="H42" s="66">
        <f t="shared" si="1"/>
        <v>170641.2</v>
      </c>
    </row>
    <row r="43" spans="1:8" s="76" customFormat="1">
      <c r="A43" s="97">
        <v>38</v>
      </c>
      <c r="B43" s="70"/>
      <c r="C43" s="72" t="s">
        <v>73</v>
      </c>
      <c r="D43" s="68" t="s">
        <v>82</v>
      </c>
      <c r="E43" s="78">
        <v>1</v>
      </c>
      <c r="F43" s="69">
        <v>2.58</v>
      </c>
      <c r="G43" s="66">
        <f t="shared" si="0"/>
        <v>170641.2</v>
      </c>
      <c r="H43" s="66">
        <f t="shared" si="1"/>
        <v>170641.2</v>
      </c>
    </row>
    <row r="44" spans="1:8" s="76" customFormat="1">
      <c r="A44" s="97">
        <v>39</v>
      </c>
      <c r="B44" s="70"/>
      <c r="C44" s="72" t="s">
        <v>73</v>
      </c>
      <c r="D44" s="68" t="s">
        <v>83</v>
      </c>
      <c r="E44" s="78">
        <v>1</v>
      </c>
      <c r="F44" s="69">
        <v>2.58</v>
      </c>
      <c r="G44" s="66">
        <f t="shared" si="0"/>
        <v>170641.2</v>
      </c>
      <c r="H44" s="66">
        <f t="shared" si="1"/>
        <v>170641.2</v>
      </c>
    </row>
    <row r="45" spans="1:8" s="76" customFormat="1">
      <c r="A45" s="97">
        <v>40</v>
      </c>
      <c r="B45" s="70"/>
      <c r="C45" s="72" t="s">
        <v>73</v>
      </c>
      <c r="D45" s="68" t="s">
        <v>84</v>
      </c>
      <c r="E45" s="78">
        <v>1</v>
      </c>
      <c r="F45" s="69">
        <v>2.58</v>
      </c>
      <c r="G45" s="66">
        <f t="shared" si="0"/>
        <v>170641.2</v>
      </c>
      <c r="H45" s="66">
        <f t="shared" si="1"/>
        <v>170641.2</v>
      </c>
    </row>
    <row r="46" spans="1:8" s="76" customFormat="1" ht="27">
      <c r="A46" s="97"/>
      <c r="B46" s="70" t="s">
        <v>38</v>
      </c>
      <c r="C46" s="71" t="s">
        <v>15</v>
      </c>
      <c r="D46" s="71" t="s">
        <v>15</v>
      </c>
      <c r="E46" s="71">
        <f>SUM(E6:E45)</f>
        <v>40</v>
      </c>
      <c r="F46" s="67" t="s">
        <v>15</v>
      </c>
      <c r="G46" s="71">
        <f>SUM(G6:G45)</f>
        <v>9084990.3999999948</v>
      </c>
      <c r="H46" s="71">
        <f t="shared" ref="H46" si="2">SUM(H6:H45)</f>
        <v>9084990.3999999948</v>
      </c>
    </row>
    <row r="47" spans="1:8" ht="17.25">
      <c r="A47" s="50"/>
      <c r="B47" s="81" t="s">
        <v>100</v>
      </c>
      <c r="C47" s="82"/>
      <c r="D47" s="82"/>
      <c r="E47" s="82"/>
      <c r="F47" s="82"/>
      <c r="G47" s="82"/>
      <c r="H47" s="83">
        <f>+H46*8/1000</f>
        <v>72679.923199999961</v>
      </c>
    </row>
    <row r="49" spans="1:10" ht="100.5" customHeight="1">
      <c r="A49" s="112" t="s">
        <v>108</v>
      </c>
      <c r="B49" s="112"/>
      <c r="C49" s="112"/>
      <c r="D49" s="112"/>
      <c r="E49" s="112"/>
      <c r="F49" s="112"/>
      <c r="G49" s="112"/>
      <c r="H49" s="112"/>
      <c r="I49" s="98"/>
      <c r="J49" s="98"/>
    </row>
  </sheetData>
  <mergeCells count="4">
    <mergeCell ref="B1:H1"/>
    <mergeCell ref="C2:H2"/>
    <mergeCell ref="B5:C5"/>
    <mergeCell ref="A49:H49"/>
  </mergeCells>
  <pageMargins left="0.7" right="0.7" top="0.75" bottom="0.75" header="0.3" footer="0.3"/>
  <pageSetup paperSize="9" scale="7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5"/>
  <sheetViews>
    <sheetView tabSelected="1" zoomScaleNormal="100" workbookViewId="0">
      <selection activeCell="E4" sqref="E4"/>
    </sheetView>
  </sheetViews>
  <sheetFormatPr defaultRowHeight="17.25"/>
  <cols>
    <col min="1" max="1" width="12.42578125" style="87" customWidth="1"/>
    <col min="2" max="2" width="17" style="87" customWidth="1"/>
    <col min="3" max="3" width="10.140625" style="94" customWidth="1"/>
    <col min="4" max="4" width="50.85546875" style="87" customWidth="1"/>
    <col min="5" max="5" width="19.85546875" style="87" customWidth="1"/>
    <col min="6" max="6" width="19.140625" style="87" customWidth="1"/>
    <col min="7" max="7" width="27.28515625" style="87" customWidth="1"/>
    <col min="8" max="16384" width="9.140625" style="87"/>
  </cols>
  <sheetData>
    <row r="1" spans="1:10" ht="27" customHeight="1">
      <c r="D1" s="94" t="s">
        <v>102</v>
      </c>
    </row>
    <row r="2" spans="1:10">
      <c r="B2" s="104" t="s">
        <v>101</v>
      </c>
      <c r="C2" s="104"/>
      <c r="D2" s="104"/>
    </row>
    <row r="4" spans="1:10" ht="48.75" customHeight="1">
      <c r="A4" s="84" t="s">
        <v>95</v>
      </c>
      <c r="B4" s="84" t="s">
        <v>96</v>
      </c>
      <c r="C4" s="95" t="s">
        <v>97</v>
      </c>
      <c r="D4" s="95" t="s">
        <v>94</v>
      </c>
      <c r="E4" s="105" t="s">
        <v>98</v>
      </c>
      <c r="F4" s="86" t="s">
        <v>99</v>
      </c>
      <c r="G4" s="86" t="s">
        <v>93</v>
      </c>
    </row>
    <row r="5" spans="1:10" ht="44.25" customHeight="1">
      <c r="A5" s="85">
        <v>1112</v>
      </c>
      <c r="B5" s="85">
        <v>11001</v>
      </c>
      <c r="C5" s="86">
        <v>4111</v>
      </c>
      <c r="D5" s="88" t="s">
        <v>86</v>
      </c>
      <c r="E5" s="89">
        <f>+Հաստիքացուցակ1!H46*0.002</f>
        <v>18169.98079999999</v>
      </c>
      <c r="F5" s="89">
        <f>+Հաստիքացուցակ1!H46*0.005</f>
        <v>45424.951999999976</v>
      </c>
      <c r="G5" s="80">
        <v>72679.899999999994</v>
      </c>
    </row>
    <row r="6" spans="1:10" ht="34.5">
      <c r="A6" s="85"/>
      <c r="B6" s="85"/>
      <c r="C6" s="86">
        <v>4112</v>
      </c>
      <c r="D6" s="88" t="s">
        <v>87</v>
      </c>
      <c r="E6" s="89">
        <f>+E5*20/100</f>
        <v>3633.9961599999979</v>
      </c>
      <c r="F6" s="89">
        <f>+F5*20/100</f>
        <v>9084.9903999999951</v>
      </c>
      <c r="G6" s="79">
        <f>+G5*20/100</f>
        <v>14535.98</v>
      </c>
    </row>
    <row r="7" spans="1:10" ht="34.5">
      <c r="A7" s="85"/>
      <c r="B7" s="85"/>
      <c r="C7" s="86">
        <v>4252</v>
      </c>
      <c r="D7" s="90" t="s">
        <v>91</v>
      </c>
      <c r="E7" s="86">
        <v>0</v>
      </c>
      <c r="F7" s="89">
        <f>+F8</f>
        <v>444</v>
      </c>
      <c r="G7" s="79">
        <f>+G8</f>
        <v>888</v>
      </c>
    </row>
    <row r="8" spans="1:10" ht="34.5">
      <c r="A8" s="85"/>
      <c r="B8" s="85"/>
      <c r="C8" s="86"/>
      <c r="D8" s="91" t="s">
        <v>88</v>
      </c>
      <c r="E8" s="86">
        <v>0</v>
      </c>
      <c r="F8" s="89">
        <v>444</v>
      </c>
      <c r="G8" s="89">
        <v>888</v>
      </c>
    </row>
    <row r="9" spans="1:10" ht="33" customHeight="1">
      <c r="A9" s="85"/>
      <c r="B9" s="85"/>
      <c r="C9" s="86">
        <v>4264</v>
      </c>
      <c r="D9" s="92" t="s">
        <v>103</v>
      </c>
      <c r="E9" s="89">
        <v>984</v>
      </c>
      <c r="F9" s="89">
        <v>3198</v>
      </c>
      <c r="G9" s="79">
        <v>7380</v>
      </c>
    </row>
    <row r="10" spans="1:10" ht="34.5" customHeight="1">
      <c r="A10" s="85"/>
      <c r="B10" s="85"/>
      <c r="C10" s="86">
        <v>4823</v>
      </c>
      <c r="D10" s="90" t="s">
        <v>89</v>
      </c>
      <c r="E10" s="86">
        <f>+E11</f>
        <v>0</v>
      </c>
      <c r="F10" s="89">
        <f>+F11</f>
        <v>132</v>
      </c>
      <c r="G10" s="79">
        <f>+G11</f>
        <v>132</v>
      </c>
    </row>
    <row r="11" spans="1:10" ht="34.5">
      <c r="A11" s="85"/>
      <c r="B11" s="85"/>
      <c r="C11" s="86"/>
      <c r="D11" s="93" t="s">
        <v>90</v>
      </c>
      <c r="E11" s="86">
        <v>0</v>
      </c>
      <c r="F11" s="89">
        <v>132</v>
      </c>
      <c r="G11" s="89">
        <v>132</v>
      </c>
    </row>
    <row r="12" spans="1:10" ht="66" customHeight="1">
      <c r="A12" s="85"/>
      <c r="B12" s="85"/>
      <c r="C12" s="86"/>
      <c r="D12" s="80" t="s">
        <v>92</v>
      </c>
      <c r="E12" s="79">
        <f t="shared" ref="E12:F12" si="0">+E5+E6+E7+E9+E10</f>
        <v>22787.976959999989</v>
      </c>
      <c r="F12" s="79">
        <f t="shared" si="0"/>
        <v>58283.942399999971</v>
      </c>
      <c r="G12" s="79">
        <f>+G5+G6+G7+G9+G10</f>
        <v>95615.87999999999</v>
      </c>
    </row>
    <row r="15" spans="1:10" ht="96.75" customHeight="1">
      <c r="B15" s="113" t="s">
        <v>104</v>
      </c>
      <c r="C15" s="113"/>
      <c r="D15" s="113"/>
      <c r="E15" s="113"/>
      <c r="F15" s="113"/>
      <c r="G15" s="113"/>
      <c r="J15" s="87">
        <v>0</v>
      </c>
    </row>
  </sheetData>
  <mergeCells count="1">
    <mergeCell ref="B15:G15"/>
  </mergeCells>
  <conditionalFormatting sqref="C4:D4">
    <cfRule type="cellIs" dxfId="0" priority="2" stopIfTrue="1" operator="equal">
      <formula>0</formula>
    </cfRule>
  </conditionalFormatting>
  <pageMargins left="0.71" right="0.71" top="0.28000000000000003" bottom="0.3" header="0.31496062992125984" footer="0.31496062992125984"/>
  <pageSetup paperSize="9" scale="7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ավտոմեքենա</vt:lpstr>
      <vt:lpstr>Հաստիքացուցակ1</vt:lpstr>
      <vt:lpstr>Հաշվարկ ամփոփ</vt:lpstr>
      <vt:lpstr>ավտոմեքենա!Print_Area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/>
  <cp:lastModifiedBy/>
  <dcterms:created xsi:type="dcterms:W3CDTF">2006-09-16T00:00:00Z</dcterms:created>
  <dcterms:modified xsi:type="dcterms:W3CDTF">2019-05-08T08:34:56Z</dcterms:modified>
  <cp:keywords>Mulberry 2.0</cp:keywords>
</cp:coreProperties>
</file>