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արտակարգ իրավիճակներ\Naxagic_kic_patetov\"/>
    </mc:Choice>
  </mc:AlternateContent>
  <bookViews>
    <workbookView xWindow="0" yWindow="0" windowWidth="15570" windowHeight="8460" activeTab="4"/>
  </bookViews>
  <sheets>
    <sheet name="Հավելված 1" sheetId="5" r:id="rId1"/>
    <sheet name="Հավելված 2" sheetId="1" r:id="rId2"/>
    <sheet name="Հավելված 3" sheetId="2" r:id="rId3"/>
    <sheet name="Հավելված 4" sheetId="3" r:id="rId4"/>
    <sheet name="Հավելված 5" sheetId="6" r:id="rId5"/>
  </sheets>
  <definedNames>
    <definedName name="_xlnm._FilterDatabase" localSheetId="0" hidden="1">'Հավելված 1'!#REF!</definedName>
    <definedName name="AgencyCode" localSheetId="4">#REF!</definedName>
    <definedName name="AgencyCode">#REF!</definedName>
    <definedName name="AgencyName" localSheetId="4">#REF!</definedName>
    <definedName name="AgencyName">#REF!</definedName>
    <definedName name="Functional1" localSheetId="4">#REF!</definedName>
    <definedName name="Functional1">#REF!</definedName>
    <definedName name="PANature" localSheetId="4">#REF!</definedName>
    <definedName name="PANature">#REF!</definedName>
    <definedName name="PAType" localSheetId="4">#REF!</definedName>
    <definedName name="PAType">#REF!</definedName>
    <definedName name="Performance2" localSheetId="4">#REF!</definedName>
    <definedName name="Performance2">#REF!</definedName>
    <definedName name="PerformanceType" localSheetId="4">#REF!</definedName>
    <definedName name="PerformanceType">#REF!</definedName>
    <definedName name="_xlnm.Print_Area" localSheetId="1">'Հավելված 2'!$A$1:$G$44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H13" i="6"/>
  <c r="H11" i="6" s="1"/>
  <c r="H16" i="6"/>
  <c r="H15" i="6" s="1"/>
  <c r="H27" i="5" l="1"/>
  <c r="I27" i="5"/>
  <c r="G27" i="5"/>
  <c r="H30" i="5"/>
  <c r="I30" i="5"/>
  <c r="G30" i="5"/>
  <c r="E25" i="1" l="1"/>
  <c r="F25" i="1"/>
  <c r="D25" i="1"/>
  <c r="G24" i="5"/>
  <c r="H24" i="5"/>
  <c r="I24" i="5"/>
  <c r="F14" i="1"/>
  <c r="E14" i="1"/>
  <c r="D14" i="1"/>
  <c r="I23" i="5" l="1"/>
  <c r="I22" i="5" s="1"/>
  <c r="I20" i="5" s="1"/>
  <c r="I18" i="5" s="1"/>
  <c r="I16" i="5" s="1"/>
  <c r="I14" i="5" s="1"/>
  <c r="I12" i="5" s="1"/>
  <c r="I10" i="5" s="1"/>
  <c r="G23" i="5"/>
  <c r="G22" i="5" s="1"/>
  <c r="G20" i="5" s="1"/>
  <c r="G18" i="5" s="1"/>
  <c r="G16" i="5" s="1"/>
  <c r="G14" i="5" s="1"/>
  <c r="G12" i="5" s="1"/>
  <c r="G10" i="5" s="1"/>
  <c r="H23" i="5"/>
  <c r="H22" i="5" s="1"/>
  <c r="H20" i="5" s="1"/>
  <c r="H18" i="5" s="1"/>
  <c r="H16" i="5" s="1"/>
  <c r="H14" i="5" s="1"/>
  <c r="H12" i="5" s="1"/>
  <c r="H10" i="5" s="1"/>
  <c r="D24" i="1"/>
  <c r="E24" i="1"/>
  <c r="F24" i="1"/>
  <c r="I46" i="5"/>
  <c r="I45" i="5" s="1"/>
  <c r="I44" i="5" s="1"/>
  <c r="I42" i="5" s="1"/>
  <c r="I40" i="5" s="1"/>
  <c r="I38" i="5" s="1"/>
  <c r="I36" i="5" s="1"/>
  <c r="I34" i="5" s="1"/>
  <c r="I32" i="5" s="1"/>
  <c r="H46" i="5"/>
  <c r="H45" i="5" s="1"/>
  <c r="H44" i="5" s="1"/>
  <c r="H42" i="5" s="1"/>
  <c r="H40" i="5" s="1"/>
  <c r="H38" i="5" s="1"/>
  <c r="H36" i="5" s="1"/>
  <c r="H34" i="5" s="1"/>
  <c r="H32" i="5" s="1"/>
  <c r="G46" i="5"/>
  <c r="G45" i="5" s="1"/>
  <c r="G44" i="5" s="1"/>
  <c r="G42" i="5" s="1"/>
  <c r="G40" i="5" s="1"/>
  <c r="G38" i="5" s="1"/>
  <c r="G36" i="5" s="1"/>
  <c r="G34" i="5" s="1"/>
  <c r="G32" i="5" s="1"/>
  <c r="G9" i="5" l="1"/>
  <c r="I9" i="5"/>
  <c r="H9" i="5"/>
  <c r="F10" i="1"/>
  <c r="F9" i="1" s="1"/>
  <c r="E10" i="1"/>
  <c r="E9" i="1" s="1"/>
  <c r="D10" i="1"/>
  <c r="D9" i="1" s="1"/>
</calcChain>
</file>

<file path=xl/sharedStrings.xml><?xml version="1.0" encoding="utf-8"?>
<sst xmlns="http://schemas.openxmlformats.org/spreadsheetml/2006/main" count="246" uniqueCount="143">
  <si>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</si>
  <si>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</si>
  <si>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</si>
  <si>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</si>
  <si>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</si>
  <si>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</si>
  <si>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</si>
  <si>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</si>
  <si>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</si>
  <si>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</si>
  <si>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</si>
  <si>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</si>
  <si>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</si>
  <si>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</si>
  <si>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</si>
  <si>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</si>
  <si>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</si>
  <si>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</si>
  <si>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 xml:space="preserve">ՀՀ  արտակարգ իրավիճակների նախարարություն </t>
  </si>
  <si>
    <t xml:space="preserve">  Ծառայության մատուցում </t>
  </si>
  <si>
    <t>Հավելված  N 1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</si>
  <si>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</si>
  <si>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</si>
  <si>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</si>
  <si>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</si>
  <si>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</si>
  <si>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</si>
  <si>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</si>
  <si>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</si>
  <si>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</si>
  <si>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Ծառայությունների մատուցում</t>
  </si>
  <si>
    <t>ՀԱՅԱՍՏԱՆԻ ՀԱՆՐԱՊԵՏՈՒԹՅԱՆ ՎԱՐՉԱՊԵՏԻ ԱՇԽԱՏԱԿԱԶՄԻ</t>
  </si>
  <si>
    <t xml:space="preserve"> ՂԵԿԱՎԱՐ                                                                                                                                                                       Է.  ԱՂԱՋԱՆՅԱՆ</t>
  </si>
  <si>
    <t>Ծրագիր</t>
  </si>
  <si>
    <t>ՀՀ արտակարգ իրավիճակների նախարարություն</t>
  </si>
  <si>
    <t xml:space="preserve">Առաջին. կիսամյակ   </t>
  </si>
  <si>
    <t xml:space="preserve">Ինն ամիս    </t>
  </si>
  <si>
    <t xml:space="preserve">Տարի </t>
  </si>
  <si>
    <t>/Միջոցառում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</si>
  <si>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</si>
  <si>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</si>
  <si>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</si>
  <si>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</si>
  <si>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</si>
  <si>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</si>
  <si>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</si>
  <si>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</si>
  <si>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</si>
  <si>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</si>
  <si>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</si>
  <si>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այդ թվում`</t>
  </si>
  <si>
    <t xml:space="preserve"> 01</t>
  </si>
  <si>
    <t xml:space="preserve"> 11001</t>
  </si>
  <si>
    <t xml:space="preserve"> ՀՀ արտակարգ իրավիճակների նախարարություն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</si>
  <si>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</si>
  <si>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</si>
  <si>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</si>
  <si>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</si>
  <si>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</si>
  <si>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</si>
  <si>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</si>
  <si>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</si>
  <si>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</si>
  <si>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</si>
  <si>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</si>
  <si>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</si>
  <si>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</si>
  <si>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</si>
  <si>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</si>
  <si>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</si>
  <si>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</si>
  <si>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</si>
  <si>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</si>
  <si>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</si>
  <si>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</si>
  <si>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</si>
  <si>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</si>
  <si>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</si>
  <si>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</si>
  <si>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</si>
  <si>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</si>
  <si>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 xml:space="preserve"> 02</t>
  </si>
  <si>
    <t xml:space="preserve"> Փրկարար  ծառայություն</t>
  </si>
  <si>
    <t xml:space="preserve"> Փրկարար ծառայություն</t>
  </si>
  <si>
    <t xml:space="preserve"> 1112</t>
  </si>
  <si>
    <t xml:space="preserve"> Արտակարգ իրավիճակների բնագավառում քաղաքականության մշակում՝ խորհրդատվական ծառայությունների տրամադրում և մոնիտորինգի իրականացում</t>
  </si>
  <si>
    <t xml:space="preserve"> 03</t>
  </si>
  <si>
    <t xml:space="preserve"> ՀԱՍԱՐԱԿԱԿԱՆ ԿԱՐԳ,  ԱՆՎՏԱՆԳՈՒԹՅՈՒՆ ԵՎ ԴԱՏԱԿԱՆ ԳՈՐԾՈՒՆԵՈՒԹՅՈՒՆ</t>
  </si>
  <si>
    <t>Հավելված  N 2</t>
  </si>
  <si>
    <t>այդ թվում</t>
  </si>
  <si>
    <t xml:space="preserve"> Արտակարգ իրավիճակների բնագավառի պետական քաղաքականության մշակում՝ ծրագրերի համակարգում և մոնիտորինգ</t>
  </si>
  <si>
    <t xml:space="preserve"> Արտակարգ իրավիճակների բնագավառում պետական արդյունավետ քաղաքականության մշակման և իրականացման ապահովում</t>
  </si>
  <si>
    <t xml:space="preserve"> Արտակարգ իրավիճակների  քաղաքականության իրագործմանն ուղղված ծրագրերի ազդեցության և արդյունավետության բարելավում</t>
  </si>
  <si>
    <t xml:space="preserve"> Արտակարգ իրավիճակների բնագավառում քաղաքականության մշակում՝ խորհրդատվական ծառայությունների տրամադրում և մոնիտորինգի իրականացում </t>
  </si>
  <si>
    <t xml:space="preserve"> ՀՀ արտակարգ իրավիճակների նախարարություն </t>
  </si>
  <si>
    <t>ՀԱՅԱՍՏԱՆԻ ՀԱՆՐԱՊԵՏՈՒԹՅԱՆ ԿԱՌԱՎԱՐՈՒԹՅԱՆ 2018ԹՎԱԿԱՆԻ ԴԵԿՏԵՄԲԵՐԻ 27-Ի ԹԻՎ 1515-Ն ՈՐՈՇՄԱՆ N11 ՀԱՎԵԼՎԱԾԻ  11.1.23 ԱՂՅՈՒՍԱԿՈՒՄ ԿԱՏԱՐՎՈՂ ԼՐԱՑՈՒՄՆԵՐԸ</t>
  </si>
  <si>
    <t>Հավելված 4</t>
  </si>
  <si>
    <t>ՄԱՍ 1. ՊԵՏԱԿԱՆ ՄԱՐՄՆԻ ԳԾՈՎ ԱՐԴՅՈՒՆՔԱՅԻՆ (ԿԱՏԱՐՈՂԱԿԱՆ) ՑՈՒՑԱՆԻՇՆԵՐԸ</t>
  </si>
  <si>
    <t xml:space="preserve"> - Աշխատողների աշխատավարձեր և հավելավճարներ  </t>
  </si>
  <si>
    <t xml:space="preserve"> - Քաղաքացիական, դատական և պետական ծառայողների պարգևատրում հոդվածով</t>
  </si>
  <si>
    <t>ԱՇԽԱՏԱՆՔԻ ՎԱՐՁԱՏՐՈՒԹՅՈՒՆ</t>
  </si>
  <si>
    <t>Հավելված 3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</si>
  <si>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</si>
  <si>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</si>
  <si>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N 1515-Ն ՈՐՈՇՄԱՆ NN 3 ԵՎ 4 ՀԱՎԵԼՎԱԾՆԵՐՈՒՄ  ԿԱՏԱՐՎՈՂ ՓՈՓՈԽՈՒԹՅՈՒՆՆԵՐԸ ԵՎ ԼՐԱՑՈՒՄՆԵՐԸ</t>
  </si>
  <si>
    <t>ՀԱՅԱՍՏԱՆԻ ՀԱՆՐԱՊԵՏՈՒԹՅԱՆ 2019 ԹՎԱԿԱՆԻ ՊԵՏԱԿԱՆ ԲՅՈՒՋԵԻ ՄԱՍԻՆ ՀԱՅԱՍՏԱՆԻ ՀԱՆՐԱՊԵՏՈՒԹՅԱՆ ՕՐԵՆՔԻ N 1 ՀԱՎԵԼՎԱԾԻ N  2 ԱՂՅՈՒՍԱԿՈՒՄ ԿԱՏԱՐՎՈՂ ՎԵՐԱԲԱՇԽՈՒՄԸ ԵՎ ՀԱՅԱՍՏԱՆԻ ՀԱՆՐԱՊԵՏՈՒԹՅԱՆ ԿԱՌԱՎԱՐՈՒԹՅԱՆ 2018 ԹՎԱԿԱՆԻ ԴԵԿՏԵՄԲԵՐԻ 27-Ի N 1515-Ն ՈՐՈՇՄԱՆ N 5 ՀԱՎԵԼՎԱԾԻ N  1 ԱՂՅՈՒՍԱԿՈՒՄ  ԿԱՏԱՐՎՈՂ    ՓՈՓՈԽՈՒԹՅՈՒՆՆԵՐԸ ԵՎ ԼՐԱՑՈՒՄՆԵՐԸ</t>
  </si>
  <si>
    <t xml:space="preserve">ՀԱՅԱՍՏԱՆԻ ՀԱՆՐԱՊԵՏՈՒԹՅԱՆ ԿԱՌԱՎԱՐՈՒԹՅԱՆ 2018 ԹՎԱԿԱՆԻ ԴԵԿՏԵՄԲԵՐԻ 27-Ի N 1515-Ն ՈՐՈՇՄԱՆ </t>
  </si>
  <si>
    <t xml:space="preserve">N 11 ՀԱՎԵԼՎԱԾԻ  N 11.52 ԱՂՅՈՒՍԱԿՈՒՄ ԿԱՏԱՐՎՈՂ ՓՈՓՈԽՈՒԹՅՈՒՆՆԵՐԸ ԵՎ ԼՐԱՑՈՒՄՆԵՐԸ </t>
  </si>
  <si>
    <t>ՀՀ  կառավարություն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</si>
  <si>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</si>
  <si>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</si>
  <si>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</si>
  <si>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N 11.1 ՀԱՎԵԼՎԱԾԻ  N 11.1.66  ԱՂՅՈՒՍԱԿՈՒՄ ԿԱՏԱՐՎՈՂ ՓՈՓՈԽՈՒԹՅՈՒՆՆԵՐԸ ԵՎ  ԼՐԱՑՈՒՄՆԵՐԸ</t>
  </si>
  <si>
    <t>Ցուցանիշների փոփոխությունը (նվազեցումները նշված են փակագծերում)</t>
  </si>
  <si>
    <t>ԾԱՌԱՅՈՒԹՅՈՒՆՆԵՐԻ ԵՎ ԱՊՐԱՆՔՆԵՐԻ ՁԵՌՔԲԵՐՈՒՄ</t>
  </si>
  <si>
    <t>-Մեքենաների և սարքավորումների ընթացիկ նորոգում և պահպանում</t>
  </si>
  <si>
    <t>-Տրանսպորտային նյութեր</t>
  </si>
  <si>
    <t>ԱՅԼ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</si>
  <si>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</si>
  <si>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</si>
  <si>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</si>
  <si>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</si>
  <si>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</si>
  <si>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</si>
  <si>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</si>
  <si>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</si>
  <si>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</si>
  <si>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Գումարը /հազար դրամներով/</t>
  </si>
  <si>
    <t xml:space="preserve">ՀՀ արտակարգ իրավիճակների նախարարություն </t>
  </si>
  <si>
    <t>Բաժին N 03</t>
  </si>
  <si>
    <t>Խումբ N 02</t>
  </si>
  <si>
    <t>Դաս N 01</t>
  </si>
  <si>
    <t>ՄԱՍ III. ԾԱՌԱՅՈՒԹՅՈՒՆՆԵՐ</t>
  </si>
  <si>
    <t>դրամ</t>
  </si>
  <si>
    <t>ԳՀ</t>
  </si>
  <si>
    <t xml:space="preserve"> ՂԵԿԱՎԱՐ                                                                                              Է.  ԱՂԱՋԱՆՅԱՆ</t>
  </si>
  <si>
    <t>Հավելված 5</t>
  </si>
  <si>
    <t xml:space="preserve">1112  11001 ՀՀ արտակարգ իրավիճակների նախարարություն </t>
  </si>
  <si>
    <t>ՄԱՍ I. ԱՊՐԱՆՔՆԵՐ</t>
  </si>
  <si>
    <t>բենզին, ռեգուլյար</t>
  </si>
  <si>
    <t>09132200-1</t>
  </si>
  <si>
    <t>50111130-1</t>
  </si>
  <si>
    <t>ավտոմեքենաների վերանորոգման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</si>
</sst>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₽_-;\-* #,##0.00\ _₽_-;_-* &quot;-&quot;??\ _₽_-;_-@_-"/>
    <numFmt numFmtId="165" formatCode="#,##0.0"/>
    <numFmt numFmtId="166" formatCode="_ * #,##0_)\ &quot;$&quot;_ ;_ * \(#,##0\)\ &quot;$&quot;_ ;_ * &quot;-&quot;_)\ &quot;$&quot;_ ;_ @_ "/>
    <numFmt numFmtId="167" formatCode="_-* #,##0.00_р_._-;\-* #,##0.00_р_._-;_-* &quot;-&quot;??_р_._-;_-@_-"/>
    <numFmt numFmtId="168" formatCode="##,##0.0;\(##,##0.0\);\-"/>
    <numFmt numFmtId="169" formatCode="0.0"/>
    <numFmt numFmtId="170" formatCode="#,##0.0_);\(#,##0.0\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8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i/>
      <sz val="11"/>
      <name val="GHEA Grapalat"/>
      <family val="2"/>
    </font>
    <font>
      <sz val="10"/>
      <color rgb="FF000000"/>
      <name val="GHEA Grapalat"/>
      <family val="3"/>
    </font>
    <font>
      <b/>
      <sz val="11"/>
      <color theme="1"/>
      <name val="GHEA Grapalat"/>
      <family val="3"/>
    </font>
    <font>
      <sz val="12"/>
      <color rgb="FF000000"/>
      <name val="GHEA Grapalat"/>
      <family val="3"/>
    </font>
    <font>
      <sz val="12"/>
      <name val="GHEA Grapalat"/>
      <family val="2"/>
    </font>
    <font>
      <sz val="12"/>
      <name val="GHEA Grapalat"/>
      <family val="3"/>
    </font>
    <font>
      <b/>
      <sz val="12"/>
      <color rgb="FF000000"/>
      <name val="GHEA Grapalat"/>
      <family val="3"/>
    </font>
    <font>
      <b/>
      <sz val="12"/>
      <name val="GHEA Grapalat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GHEA Grapalat"/>
      <family val="3"/>
    </font>
    <font>
      <i/>
      <sz val="12"/>
      <name val="GHEA Grapalat"/>
      <family val="2"/>
    </font>
    <font>
      <b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</borders>
  <cellStyleXfs count="36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0" borderId="0"/>
    <xf numFmtId="0" fontId="10" fillId="0" borderId="0"/>
    <xf numFmtId="0" fontId="1" fillId="0" borderId="0"/>
    <xf numFmtId="0" fontId="16" fillId="0" borderId="0"/>
    <xf numFmtId="9" fontId="10" fillId="0" borderId="0" applyFont="0" applyFill="0" applyBorder="0" applyAlignment="0" applyProtection="0"/>
    <xf numFmtId="0" fontId="17" fillId="0" borderId="0"/>
    <xf numFmtId="0" fontId="10" fillId="0" borderId="0"/>
    <xf numFmtId="0" fontId="13" fillId="0" borderId="0"/>
    <xf numFmtId="0" fontId="17" fillId="0" borderId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>
      <alignment horizontal="left" vertical="top" wrapText="1"/>
    </xf>
    <xf numFmtId="168" fontId="20" fillId="0" borderId="0" applyFill="0" applyBorder="0" applyProtection="0">
      <alignment horizontal="right" vertical="top"/>
    </xf>
    <xf numFmtId="168" fontId="19" fillId="0" borderId="0" applyFill="0" applyBorder="0" applyProtection="0">
      <alignment horizontal="right" vertical="top"/>
    </xf>
    <xf numFmtId="168" fontId="23" fillId="0" borderId="0" applyFill="0" applyBorder="0" applyProtection="0">
      <alignment horizontal="right" vertical="top"/>
    </xf>
    <xf numFmtId="0" fontId="10" fillId="0" borderId="0"/>
    <xf numFmtId="164" fontId="8" fillId="0" borderId="0" applyFont="0" applyFill="0" applyBorder="0" applyAlignment="0" applyProtection="0"/>
    <xf numFmtId="0" fontId="16" fillId="0" borderId="0">
      <alignment horizontal="left" vertical="top" wrapText="1"/>
    </xf>
    <xf numFmtId="0" fontId="10" fillId="0" borderId="0"/>
    <xf numFmtId="0" fontId="9" fillId="0" borderId="0"/>
    <xf numFmtId="0" fontId="8" fillId="0" borderId="0"/>
    <xf numFmtId="9" fontId="10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" xfId="0" applyFont="1" applyFill="1" applyBorder="1"/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/>
    <xf numFmtId="0" fontId="2" fillId="0" borderId="1" xfId="0" applyFont="1" applyBorder="1" applyAlignment="1"/>
    <xf numFmtId="0" fontId="18" fillId="0" borderId="0" xfId="0" applyFont="1"/>
    <xf numFmtId="0" fontId="3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8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8" fontId="25" fillId="0" borderId="15" xfId="27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4" fillId="0" borderId="15" xfId="0" applyFont="1" applyBorder="1" applyAlignment="1">
      <alignment vertical="center"/>
    </xf>
    <xf numFmtId="0" fontId="27" fillId="0" borderId="0" xfId="0" applyFont="1"/>
    <xf numFmtId="0" fontId="29" fillId="0" borderId="0" xfId="0" applyFont="1"/>
    <xf numFmtId="0" fontId="6" fillId="0" borderId="0" xfId="0" applyFont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/>
    </xf>
    <xf numFmtId="169" fontId="26" fillId="0" borderId="0" xfId="0" applyNumberFormat="1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center" wrapText="1"/>
    </xf>
    <xf numFmtId="0" fontId="12" fillId="0" borderId="15" xfId="0" applyFont="1" applyBorder="1" applyAlignment="1">
      <alignment vertical="top" wrapText="1"/>
    </xf>
    <xf numFmtId="0" fontId="12" fillId="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vertical="top" wrapText="1"/>
    </xf>
    <xf numFmtId="168" fontId="30" fillId="2" borderId="13" xfId="25" applyNumberFormat="1" applyFont="1" applyFill="1" applyBorder="1" applyAlignment="1">
      <alignment horizontal="center" vertical="center" wrapText="1"/>
    </xf>
    <xf numFmtId="169" fontId="31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6" fillId="0" borderId="0" xfId="0" applyFont="1" applyBorder="1" applyAlignment="1">
      <alignment horizontal="justify"/>
    </xf>
    <xf numFmtId="0" fontId="6" fillId="0" borderId="0" xfId="0" applyFont="1" applyBorder="1"/>
    <xf numFmtId="0" fontId="12" fillId="2" borderId="15" xfId="0" applyFont="1" applyFill="1" applyBorder="1" applyAlignment="1">
      <alignment horizontal="left" vertical="top" wrapText="1"/>
    </xf>
    <xf numFmtId="0" fontId="29" fillId="3" borderId="0" xfId="0" applyFont="1" applyFill="1"/>
    <xf numFmtId="0" fontId="32" fillId="0" borderId="0" xfId="0" applyFont="1" applyAlignment="1">
      <alignment horizontal="left"/>
    </xf>
    <xf numFmtId="0" fontId="3" fillId="3" borderId="0" xfId="0" applyFont="1" applyFill="1" applyAlignment="1"/>
    <xf numFmtId="0" fontId="29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0" fillId="0" borderId="0" xfId="25" applyFont="1">
      <alignment horizontal="left" vertical="top" wrapText="1"/>
    </xf>
    <xf numFmtId="0" fontId="30" fillId="2" borderId="13" xfId="25" applyFont="1" applyFill="1" applyBorder="1" applyAlignment="1">
      <alignment horizontal="center" vertical="top" wrapText="1"/>
    </xf>
    <xf numFmtId="0" fontId="30" fillId="0" borderId="13" xfId="25" applyFont="1" applyBorder="1" applyAlignment="1">
      <alignment horizontal="center" vertical="center" wrapText="1"/>
    </xf>
    <xf numFmtId="0" fontId="30" fillId="0" borderId="15" xfId="25" applyFont="1" applyBorder="1" applyAlignment="1">
      <alignment vertical="center" wrapText="1"/>
    </xf>
    <xf numFmtId="0" fontId="33" fillId="0" borderId="15" xfId="0" applyFont="1" applyBorder="1" applyAlignment="1">
      <alignment horizontal="left" vertical="center" wrapText="1"/>
    </xf>
    <xf numFmtId="168" fontId="30" fillId="2" borderId="14" xfId="25" applyNumberFormat="1" applyFont="1" applyFill="1" applyBorder="1" applyAlignment="1">
      <alignment horizontal="center" vertical="top" wrapText="1"/>
    </xf>
    <xf numFmtId="0" fontId="30" fillId="2" borderId="0" xfId="25" applyFont="1" applyFill="1">
      <alignment horizontal="left" vertical="top" wrapText="1"/>
    </xf>
    <xf numFmtId="0" fontId="33" fillId="2" borderId="13" xfId="25" applyFont="1" applyFill="1" applyBorder="1" applyAlignment="1">
      <alignment horizontal="left" vertical="top" wrapText="1"/>
    </xf>
    <xf numFmtId="168" fontId="18" fillId="2" borderId="13" xfId="25" applyNumberFormat="1" applyFont="1" applyFill="1" applyBorder="1" applyAlignment="1">
      <alignment horizontal="right" vertical="top" wrapText="1"/>
    </xf>
    <xf numFmtId="0" fontId="34" fillId="0" borderId="0" xfId="0" applyFont="1" applyAlignment="1">
      <alignment horizontal="left" vertical="top" wrapText="1"/>
    </xf>
    <xf numFmtId="0" fontId="31" fillId="2" borderId="13" xfId="25" applyFont="1" applyFill="1" applyBorder="1" applyAlignment="1">
      <alignment horizontal="left" vertical="top" wrapText="1"/>
    </xf>
    <xf numFmtId="0" fontId="34" fillId="2" borderId="0" xfId="0" applyFont="1" applyFill="1" applyAlignment="1">
      <alignment horizontal="left" vertical="top" wrapText="1"/>
    </xf>
    <xf numFmtId="0" fontId="30" fillId="2" borderId="15" xfId="25" applyFont="1" applyFill="1" applyBorder="1">
      <alignment horizontal="left" vertical="top" wrapText="1"/>
    </xf>
    <xf numFmtId="0" fontId="30" fillId="2" borderId="13" xfId="25" applyFont="1" applyFill="1" applyBorder="1">
      <alignment horizontal="left" vertical="top" wrapText="1"/>
    </xf>
    <xf numFmtId="0" fontId="30" fillId="2" borderId="13" xfId="25" applyFont="1" applyFill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0" fillId="0" borderId="13" xfId="25" applyFont="1" applyBorder="1" applyAlignment="1">
      <alignment horizontal="left" vertical="top" wrapText="1"/>
    </xf>
    <xf numFmtId="0" fontId="34" fillId="2" borderId="15" xfId="0" applyFont="1" applyFill="1" applyBorder="1" applyAlignment="1">
      <alignment horizontal="left" vertical="top" wrapText="1"/>
    </xf>
    <xf numFmtId="0" fontId="37" fillId="0" borderId="13" xfId="25" applyFont="1" applyBorder="1" applyAlignment="1">
      <alignment horizontal="left" vertical="top" wrapText="1"/>
    </xf>
    <xf numFmtId="0" fontId="30" fillId="2" borderId="13" xfId="25" applyFont="1" applyFill="1" applyBorder="1" applyAlignment="1">
      <alignment horizontal="left" vertical="center" wrapText="1"/>
    </xf>
    <xf numFmtId="0" fontId="18" fillId="2" borderId="13" xfId="25" applyFont="1" applyFill="1" applyBorder="1" applyAlignment="1">
      <alignment horizontal="left" vertical="top" wrapText="1"/>
    </xf>
    <xf numFmtId="0" fontId="18" fillId="2" borderId="13" xfId="25" applyFont="1" applyFill="1" applyBorder="1" applyAlignment="1">
      <alignment horizontal="right" vertical="top" wrapText="1"/>
    </xf>
    <xf numFmtId="0" fontId="18" fillId="2" borderId="15" xfId="25" applyFont="1" applyFill="1" applyBorder="1" applyAlignment="1">
      <alignment horizontal="left" vertical="top" wrapText="1"/>
    </xf>
    <xf numFmtId="168" fontId="18" fillId="2" borderId="15" xfId="25" applyNumberFormat="1" applyFont="1" applyFill="1" applyBorder="1" applyAlignment="1">
      <alignment horizontal="right" vertical="top" wrapText="1"/>
    </xf>
    <xf numFmtId="0" fontId="30" fillId="0" borderId="15" xfId="25" applyFont="1" applyBorder="1">
      <alignment horizontal="left" vertical="top" wrapText="1"/>
    </xf>
    <xf numFmtId="0" fontId="30" fillId="0" borderId="13" xfId="25" applyFont="1" applyBorder="1">
      <alignment horizontal="left" vertical="top" wrapText="1"/>
    </xf>
    <xf numFmtId="168" fontId="30" fillId="0" borderId="13" xfId="27" applyNumberFormat="1" applyFont="1" applyBorder="1" applyAlignment="1">
      <alignment horizontal="right" vertical="top"/>
    </xf>
    <xf numFmtId="168" fontId="38" fillId="0" borderId="13" xfId="28" applyNumberFormat="1" applyFont="1" applyBorder="1" applyAlignment="1">
      <alignment horizontal="right" vertical="top"/>
    </xf>
    <xf numFmtId="0" fontId="30" fillId="0" borderId="0" xfId="25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0" applyFont="1" applyAlignment="1"/>
    <xf numFmtId="0" fontId="7" fillId="0" borderId="0" xfId="0" applyFont="1" applyAlignment="1"/>
    <xf numFmtId="0" fontId="28" fillId="0" borderId="0" xfId="0" applyFont="1" applyFill="1" applyAlignment="1">
      <alignment horizontal="center" wrapText="1"/>
    </xf>
    <xf numFmtId="168" fontId="22" fillId="2" borderId="13" xfId="25" applyNumberFormat="1" applyFont="1" applyFill="1" applyBorder="1" applyAlignment="1">
      <alignment horizontal="center" vertical="center" wrapText="1"/>
    </xf>
    <xf numFmtId="0" fontId="30" fillId="2" borderId="15" xfId="25" applyFont="1" applyFill="1" applyBorder="1" applyAlignment="1">
      <alignment horizontal="left" vertical="top" wrapText="1"/>
    </xf>
    <xf numFmtId="49" fontId="30" fillId="2" borderId="15" xfId="25" applyNumberFormat="1" applyFont="1" applyFill="1" applyBorder="1" applyAlignment="1">
      <alignment horizontal="left" vertical="top" wrapText="1"/>
    </xf>
    <xf numFmtId="168" fontId="18" fillId="2" borderId="13" xfId="25" applyNumberFormat="1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168" fontId="33" fillId="2" borderId="13" xfId="25" applyNumberFormat="1" applyFont="1" applyFill="1" applyBorder="1" applyAlignment="1">
      <alignment horizontal="center" vertical="top" wrapText="1"/>
    </xf>
    <xf numFmtId="0" fontId="36" fillId="0" borderId="15" xfId="0" applyFont="1" applyBorder="1" applyAlignment="1">
      <alignment horizontal="center" vertical="top" wrapText="1"/>
    </xf>
    <xf numFmtId="168" fontId="30" fillId="2" borderId="13" xfId="27" applyNumberFormat="1" applyFont="1" applyFill="1" applyBorder="1" applyAlignment="1">
      <alignment horizontal="center" vertical="top"/>
    </xf>
    <xf numFmtId="168" fontId="18" fillId="0" borderId="13" xfId="25" applyNumberFormat="1" applyFont="1" applyBorder="1" applyAlignment="1">
      <alignment horizontal="center" vertical="top" wrapText="1"/>
    </xf>
    <xf numFmtId="0" fontId="18" fillId="0" borderId="13" xfId="25" applyFont="1" applyBorder="1" applyAlignment="1">
      <alignment horizontal="center" vertical="top" wrapText="1"/>
    </xf>
    <xf numFmtId="0" fontId="30" fillId="0" borderId="13" xfId="25" applyFont="1" applyBorder="1" applyAlignment="1">
      <alignment horizontal="center" vertical="top" wrapText="1"/>
    </xf>
    <xf numFmtId="168" fontId="30" fillId="2" borderId="13" xfId="25" applyNumberFormat="1" applyFont="1" applyFill="1" applyBorder="1" applyAlignment="1">
      <alignment horizontal="center" vertical="top" wrapText="1"/>
    </xf>
    <xf numFmtId="168" fontId="30" fillId="2" borderId="15" xfId="27" applyNumberFormat="1" applyFont="1" applyFill="1" applyBorder="1" applyAlignment="1">
      <alignment horizontal="center" vertical="top"/>
    </xf>
    <xf numFmtId="168" fontId="31" fillId="0" borderId="13" xfId="25" applyNumberFormat="1" applyFont="1" applyBorder="1" applyAlignment="1">
      <alignment horizontal="center" vertical="top" wrapText="1"/>
    </xf>
    <xf numFmtId="168" fontId="37" fillId="0" borderId="13" xfId="25" applyNumberFormat="1" applyFont="1" applyBorder="1" applyAlignment="1">
      <alignment horizontal="center" vertical="top" wrapText="1"/>
    </xf>
    <xf numFmtId="168" fontId="37" fillId="2" borderId="15" xfId="27" applyNumberFormat="1" applyFont="1" applyFill="1" applyBorder="1" applyAlignment="1">
      <alignment horizontal="center" vertical="top"/>
    </xf>
    <xf numFmtId="169" fontId="7" fillId="0" borderId="1" xfId="0" applyNumberFormat="1" applyFont="1" applyBorder="1" applyAlignment="1">
      <alignment horizontal="center" vertical="center"/>
    </xf>
    <xf numFmtId="168" fontId="39" fillId="0" borderId="15" xfId="26" applyNumberFormat="1" applyFont="1" applyBorder="1" applyAlignment="1">
      <alignment horizontal="right" vertical="top"/>
    </xf>
    <xf numFmtId="0" fontId="7" fillId="0" borderId="0" xfId="1" applyFont="1"/>
    <xf numFmtId="0" fontId="2" fillId="0" borderId="0" xfId="1" applyFont="1"/>
    <xf numFmtId="170" fontId="21" fillId="2" borderId="15" xfId="29" applyNumberFormat="1" applyFont="1" applyFill="1" applyBorder="1" applyAlignment="1">
      <alignment horizontal="center" vertical="center" wrapText="1"/>
    </xf>
    <xf numFmtId="170" fontId="21" fillId="2" borderId="15" xfId="29" applyNumberFormat="1" applyFont="1" applyFill="1" applyBorder="1" applyAlignment="1">
      <alignment vertical="center"/>
    </xf>
    <xf numFmtId="170" fontId="25" fillId="2" borderId="15" xfId="1" applyNumberFormat="1" applyFont="1" applyFill="1" applyBorder="1" applyAlignment="1">
      <alignment horizontal="left" vertical="center" wrapText="1"/>
    </xf>
    <xf numFmtId="170" fontId="21" fillId="2" borderId="15" xfId="8" applyNumberFormat="1" applyFont="1" applyFill="1" applyBorder="1" applyAlignment="1">
      <alignment horizontal="right" vertical="center" wrapText="1"/>
    </xf>
    <xf numFmtId="170" fontId="25" fillId="2" borderId="15" xfId="29" applyNumberFormat="1" applyFont="1" applyFill="1" applyBorder="1" applyAlignment="1">
      <alignment vertical="center"/>
    </xf>
    <xf numFmtId="170" fontId="21" fillId="2" borderId="15" xfId="29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 wrapText="1"/>
    </xf>
    <xf numFmtId="170" fontId="25" fillId="2" borderId="22" xfId="29" applyNumberFormat="1" applyFont="1" applyFill="1" applyBorder="1" applyAlignment="1">
      <alignment horizontal="center" vertical="center"/>
    </xf>
    <xf numFmtId="170" fontId="25" fillId="2" borderId="22" xfId="29" applyNumberFormat="1" applyFont="1" applyFill="1" applyBorder="1" applyAlignment="1">
      <alignment horizontal="center" vertical="center" wrapText="1"/>
    </xf>
    <xf numFmtId="170" fontId="25" fillId="2" borderId="22" xfId="8" applyNumberFormat="1" applyFont="1" applyFill="1" applyBorder="1" applyAlignment="1">
      <alignment horizontal="center" vertical="center" wrapText="1"/>
    </xf>
    <xf numFmtId="170" fontId="25" fillId="2" borderId="22" xfId="29" applyNumberFormat="1" applyFont="1" applyFill="1" applyBorder="1" applyAlignment="1">
      <alignment vertical="center"/>
    </xf>
    <xf numFmtId="0" fontId="6" fillId="2" borderId="0" xfId="1" applyFont="1" applyFill="1"/>
    <xf numFmtId="0" fontId="3" fillId="2" borderId="0" xfId="1" applyFont="1" applyFill="1" applyAlignment="1"/>
    <xf numFmtId="0" fontId="6" fillId="2" borderId="0" xfId="1" applyFont="1" applyFill="1" applyAlignment="1"/>
    <xf numFmtId="0" fontId="6" fillId="0" borderId="0" xfId="0" applyFont="1" applyFill="1" applyAlignment="1">
      <alignment horizontal="right"/>
    </xf>
    <xf numFmtId="0" fontId="30" fillId="0" borderId="9" xfId="25" applyFont="1" applyBorder="1" applyAlignment="1">
      <alignment horizontal="center" vertical="center" wrapText="1"/>
    </xf>
    <xf numFmtId="0" fontId="30" fillId="0" borderId="10" xfId="25" applyFont="1" applyBorder="1" applyAlignment="1">
      <alignment horizontal="center" vertical="center" wrapText="1"/>
    </xf>
    <xf numFmtId="0" fontId="30" fillId="0" borderId="11" xfId="25" applyFont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30" fillId="0" borderId="13" xfId="25" applyFont="1" applyBorder="1" applyAlignment="1">
      <alignment horizontal="center" vertical="center" wrapText="1"/>
    </xf>
    <xf numFmtId="0" fontId="30" fillId="2" borderId="9" xfId="25" applyFont="1" applyFill="1" applyBorder="1" applyAlignment="1">
      <alignment horizontal="center" vertical="top" wrapText="1"/>
    </xf>
    <xf numFmtId="0" fontId="30" fillId="2" borderId="10" xfId="25" applyFont="1" applyFill="1" applyBorder="1" applyAlignment="1">
      <alignment horizontal="center" vertical="top" wrapText="1"/>
    </xf>
    <xf numFmtId="0" fontId="30" fillId="2" borderId="11" xfId="25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8" fillId="0" borderId="0" xfId="0" applyFont="1" applyAlignment="1">
      <alignment horizontal="left"/>
    </xf>
    <xf numFmtId="169" fontId="2" fillId="0" borderId="7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9" fontId="2" fillId="0" borderId="12" xfId="0" applyNumberFormat="1" applyFont="1" applyBorder="1" applyAlignment="1">
      <alignment horizontal="center" vertical="center"/>
    </xf>
    <xf numFmtId="169" fontId="2" fillId="0" borderId="1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2" fillId="3" borderId="0" xfId="0" applyFont="1" applyFill="1" applyAlignment="1">
      <alignment horizontal="left"/>
    </xf>
    <xf numFmtId="0" fontId="29" fillId="3" borderId="0" xfId="0" applyFont="1" applyFill="1"/>
    <xf numFmtId="0" fontId="32" fillId="0" borderId="0" xfId="0" applyFont="1" applyAlignment="1">
      <alignment horizontal="center" wrapText="1"/>
    </xf>
    <xf numFmtId="0" fontId="3" fillId="3" borderId="0" xfId="0" applyFont="1" applyFill="1" applyAlignment="1">
      <alignment horizontal="left"/>
    </xf>
    <xf numFmtId="0" fontId="3" fillId="2" borderId="0" xfId="1" applyFont="1" applyFill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170" fontId="21" fillId="2" borderId="15" xfId="29" applyNumberFormat="1" applyFont="1" applyFill="1" applyBorder="1" applyAlignment="1">
      <alignment horizontal="center" vertical="center" wrapText="1"/>
    </xf>
    <xf numFmtId="170" fontId="21" fillId="2" borderId="15" xfId="29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/>
    </xf>
    <xf numFmtId="170" fontId="21" fillId="2" borderId="9" xfId="29" applyNumberFormat="1" applyFont="1" applyFill="1" applyBorder="1" applyAlignment="1">
      <alignment vertical="center"/>
    </xf>
    <xf numFmtId="170" fontId="21" fillId="2" borderId="11" xfId="29" applyNumberFormat="1" applyFont="1" applyFill="1" applyBorder="1" applyAlignment="1">
      <alignment vertical="center"/>
    </xf>
    <xf numFmtId="0" fontId="25" fillId="0" borderId="24" xfId="1" applyFont="1" applyFill="1" applyBorder="1" applyAlignment="1">
      <alignment horizontal="left" vertical="center" wrapText="1"/>
    </xf>
    <xf numFmtId="0" fontId="25" fillId="0" borderId="23" xfId="1" applyFont="1" applyFill="1" applyBorder="1" applyAlignment="1">
      <alignment horizontal="left" vertical="center" wrapText="1"/>
    </xf>
    <xf numFmtId="0" fontId="25" fillId="0" borderId="20" xfId="1" applyFont="1" applyFill="1" applyBorder="1" applyAlignment="1">
      <alignment horizontal="left" vertical="center" wrapText="1"/>
    </xf>
    <xf numFmtId="0" fontId="25" fillId="0" borderId="21" xfId="1" applyFont="1" applyFill="1" applyBorder="1" applyAlignment="1">
      <alignment horizontal="left" vertical="center" wrapText="1"/>
    </xf>
    <xf numFmtId="170" fontId="21" fillId="2" borderId="15" xfId="29" applyNumberFormat="1" applyFont="1" applyFill="1" applyBorder="1" applyAlignment="1">
      <alignment horizontal="left" vertical="center" wrapText="1"/>
    </xf>
    <xf numFmtId="170" fontId="21" fillId="2" borderId="9" xfId="1" applyNumberFormat="1" applyFont="1" applyFill="1" applyBorder="1" applyAlignment="1">
      <alignment horizontal="center" vertical="center" wrapText="1"/>
    </xf>
    <xf numFmtId="170" fontId="21" fillId="2" borderId="10" xfId="1" applyNumberFormat="1" applyFont="1" applyFill="1" applyBorder="1" applyAlignment="1">
      <alignment horizontal="center" vertical="center" wrapText="1"/>
    </xf>
    <xf numFmtId="170" fontId="21" fillId="2" borderId="11" xfId="1" applyNumberFormat="1" applyFont="1" applyFill="1" applyBorder="1" applyAlignment="1">
      <alignment horizontal="center" vertical="center" wrapText="1"/>
    </xf>
    <xf numFmtId="170" fontId="25" fillId="2" borderId="15" xfId="29" applyNumberFormat="1" applyFont="1" applyFill="1" applyBorder="1" applyAlignment="1">
      <alignment horizontal="left" vertical="center" wrapText="1"/>
    </xf>
  </cellXfs>
  <cellStyles count="36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6" xfId="30"/>
    <cellStyle name="Comma 7" xfId="13"/>
    <cellStyle name="Normal" xfId="0" builtinId="0"/>
    <cellStyle name="Normal 10" xfId="31"/>
    <cellStyle name="Normal 11" xfId="14"/>
    <cellStyle name="Normal 2" xfId="3"/>
    <cellStyle name="Normal 2 2" xfId="15"/>
    <cellStyle name="Normal 2 2 2" xfId="5"/>
    <cellStyle name="Normal 2 3" xfId="32"/>
    <cellStyle name="Normal 3" xfId="2"/>
    <cellStyle name="Normal 3 2" xfId="33"/>
    <cellStyle name="Normal 4" xfId="1"/>
    <cellStyle name="Normal 4 2" xfId="29"/>
    <cellStyle name="Normal 5" xfId="6"/>
    <cellStyle name="Normal 5 2" xfId="4"/>
    <cellStyle name="Normal 6" xfId="16"/>
    <cellStyle name="Normal 7" xfId="17"/>
    <cellStyle name="Normal 8" xfId="25"/>
    <cellStyle name="Normal 9" xfId="34"/>
    <cellStyle name="Percent 2" xfId="18"/>
    <cellStyle name="Percent 2 2" xfId="35"/>
    <cellStyle name="SN_241" xfId="27"/>
    <cellStyle name="SN_b" xfId="26"/>
    <cellStyle name="SN_it" xfId="28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0"/>
  <sheetViews>
    <sheetView view="pageBreakPreview" zoomScale="60" zoomScaleNormal="100" workbookViewId="0">
      <selection activeCell="N13" sqref="N13"/>
    </sheetView>
  </sheetViews>
  <sheetFormatPr defaultRowHeight="17.25"/>
  <cols>
    <col min="1" max="3" width="9.140625" style="90"/>
    <col min="4" max="4" width="10" style="90" customWidth="1"/>
    <col min="5" max="5" width="15.28515625" style="90" customWidth="1"/>
    <col min="6" max="6" width="76.140625" style="118" customWidth="1"/>
    <col min="7" max="7" width="15.28515625" style="118" hidden="1" customWidth="1"/>
    <col min="8" max="9" width="15.28515625" style="118" customWidth="1"/>
    <col min="10" max="16384" width="9.140625" style="90"/>
  </cols>
  <sheetData>
    <row r="1" spans="1:44" s="3" customFormat="1" ht="24" customHeight="1">
      <c r="G1" s="56"/>
      <c r="H1" s="161" t="s">
        <v>20</v>
      </c>
      <c r="I1" s="161"/>
      <c r="J1" s="161"/>
      <c r="K1" s="57"/>
    </row>
    <row r="2" spans="1:44" s="3" customFormat="1">
      <c r="D2" s="157" t="s">
        <v>21</v>
      </c>
      <c r="E2" s="157"/>
      <c r="F2" s="157"/>
      <c r="G2" s="157"/>
      <c r="H2" s="157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</row>
    <row r="3" spans="1:44" s="3" customFormat="1" ht="15.75" customHeight="1">
      <c r="D3" s="157" t="s">
        <v>22</v>
      </c>
      <c r="E3" s="157"/>
      <c r="F3" s="157"/>
      <c r="G3" s="157"/>
      <c r="H3" s="157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</row>
    <row r="4" spans="1:44" s="3" customFormat="1" ht="15.75" customHeight="1">
      <c r="G4" s="157"/>
      <c r="H4" s="157"/>
      <c r="I4" s="57"/>
      <c r="J4" s="57"/>
      <c r="K4" s="57"/>
    </row>
    <row r="5" spans="1:44" s="3" customFormat="1" ht="40.5" customHeight="1">
      <c r="E5" s="163" t="s">
        <v>104</v>
      </c>
      <c r="F5" s="163"/>
      <c r="G5" s="163"/>
      <c r="H5" s="163"/>
      <c r="I5" s="55"/>
      <c r="J5" s="55"/>
      <c r="K5" s="55"/>
    </row>
    <row r="6" spans="1:44" s="3" customFormat="1" ht="40.5" customHeight="1">
      <c r="E6" s="55"/>
      <c r="F6" s="55"/>
      <c r="G6" s="55"/>
      <c r="H6" s="55"/>
      <c r="I6" s="55" t="s">
        <v>65</v>
      </c>
      <c r="J6" s="55"/>
      <c r="K6" s="55"/>
    </row>
    <row r="7" spans="1:44" ht="76.5" customHeight="1">
      <c r="A7" s="165" t="s">
        <v>41</v>
      </c>
      <c r="B7" s="166"/>
      <c r="C7" s="167"/>
      <c r="D7" s="158" t="s">
        <v>42</v>
      </c>
      <c r="E7" s="160"/>
      <c r="F7" s="164" t="s">
        <v>54</v>
      </c>
      <c r="G7" s="158" t="s">
        <v>102</v>
      </c>
      <c r="H7" s="159"/>
      <c r="I7" s="160"/>
    </row>
    <row r="8" spans="1:44" ht="42" customHeight="1">
      <c r="A8" s="91" t="s">
        <v>46</v>
      </c>
      <c r="B8" s="91" t="s">
        <v>47</v>
      </c>
      <c r="C8" s="91" t="s">
        <v>48</v>
      </c>
      <c r="D8" s="92" t="s">
        <v>49</v>
      </c>
      <c r="E8" s="92" t="s">
        <v>55</v>
      </c>
      <c r="F8" s="164"/>
      <c r="G8" s="93" t="s">
        <v>43</v>
      </c>
      <c r="H8" s="93" t="s">
        <v>44</v>
      </c>
      <c r="I8" s="93" t="s">
        <v>45</v>
      </c>
    </row>
    <row r="9" spans="1:44" s="96" customFormat="1" ht="26.25" customHeight="1">
      <c r="A9" s="91"/>
      <c r="B9" s="91"/>
      <c r="C9" s="91"/>
      <c r="D9" s="91"/>
      <c r="E9" s="91"/>
      <c r="F9" s="94" t="s">
        <v>56</v>
      </c>
      <c r="G9" s="95">
        <f t="shared" ref="G9:I9" si="0">+G10+G32</f>
        <v>0</v>
      </c>
      <c r="H9" s="95">
        <f t="shared" si="0"/>
        <v>0</v>
      </c>
      <c r="I9" s="95">
        <f t="shared" si="0"/>
        <v>0</v>
      </c>
    </row>
    <row r="10" spans="1:44" s="99" customFormat="1" ht="34.5">
      <c r="A10" s="97" t="s">
        <v>86</v>
      </c>
      <c r="B10" s="97"/>
      <c r="C10" s="97"/>
      <c r="D10" s="97"/>
      <c r="E10" s="97"/>
      <c r="F10" s="97" t="s">
        <v>87</v>
      </c>
      <c r="G10" s="126">
        <f t="shared" ref="G10:I10" si="1">+G12</f>
        <v>22788</v>
      </c>
      <c r="H10" s="126">
        <f t="shared" si="1"/>
        <v>58283.9</v>
      </c>
      <c r="I10" s="126">
        <f t="shared" si="1"/>
        <v>95615.9</v>
      </c>
    </row>
    <row r="11" spans="1:44" s="99" customFormat="1">
      <c r="A11" s="97"/>
      <c r="B11" s="97"/>
      <c r="C11" s="97"/>
      <c r="D11" s="97"/>
      <c r="E11" s="97"/>
      <c r="F11" s="100" t="s">
        <v>50</v>
      </c>
      <c r="G11" s="127"/>
      <c r="H11" s="127"/>
      <c r="I11" s="127"/>
    </row>
    <row r="12" spans="1:44" s="101" customFormat="1">
      <c r="A12" s="97"/>
      <c r="B12" s="97" t="s">
        <v>81</v>
      </c>
      <c r="C12" s="97"/>
      <c r="D12" s="97"/>
      <c r="E12" s="97"/>
      <c r="F12" s="97" t="s">
        <v>82</v>
      </c>
      <c r="G12" s="128">
        <f t="shared" ref="G12:I12" si="2">+G14</f>
        <v>22788</v>
      </c>
      <c r="H12" s="128">
        <f t="shared" si="2"/>
        <v>58283.9</v>
      </c>
      <c r="I12" s="128">
        <f t="shared" si="2"/>
        <v>95615.9</v>
      </c>
    </row>
    <row r="13" spans="1:44" s="101" customFormat="1">
      <c r="A13" s="97"/>
      <c r="B13" s="97"/>
      <c r="C13" s="97"/>
      <c r="D13" s="97"/>
      <c r="E13" s="97"/>
      <c r="F13" s="100" t="s">
        <v>50</v>
      </c>
      <c r="G13" s="129"/>
      <c r="H13" s="129"/>
      <c r="I13" s="129"/>
    </row>
    <row r="14" spans="1:44" s="101" customFormat="1">
      <c r="A14" s="97"/>
      <c r="B14" s="97"/>
      <c r="C14" s="97" t="s">
        <v>51</v>
      </c>
      <c r="D14" s="97"/>
      <c r="E14" s="97"/>
      <c r="F14" s="97" t="s">
        <v>83</v>
      </c>
      <c r="G14" s="128">
        <f t="shared" ref="G14:I14" si="3">+G16</f>
        <v>22788</v>
      </c>
      <c r="H14" s="128">
        <f t="shared" si="3"/>
        <v>58283.9</v>
      </c>
      <c r="I14" s="128">
        <f t="shared" si="3"/>
        <v>95615.9</v>
      </c>
    </row>
    <row r="15" spans="1:44" s="96" customFormat="1">
      <c r="A15" s="102"/>
      <c r="B15" s="102"/>
      <c r="C15" s="102"/>
      <c r="D15" s="103"/>
      <c r="E15" s="103"/>
      <c r="F15" s="104" t="s">
        <v>89</v>
      </c>
      <c r="G15" s="130"/>
      <c r="H15" s="130"/>
      <c r="I15" s="130"/>
    </row>
    <row r="16" spans="1:44" s="99" customFormat="1" ht="39" customHeight="1">
      <c r="A16" s="105"/>
      <c r="B16" s="105"/>
      <c r="C16" s="105"/>
      <c r="D16" s="106" t="s">
        <v>84</v>
      </c>
      <c r="E16" s="106"/>
      <c r="F16" s="106" t="s">
        <v>90</v>
      </c>
      <c r="G16" s="131">
        <f t="shared" ref="G16:I16" si="4">+G18</f>
        <v>22788</v>
      </c>
      <c r="H16" s="131">
        <f t="shared" si="4"/>
        <v>58283.9</v>
      </c>
      <c r="I16" s="131">
        <f t="shared" si="4"/>
        <v>95615.9</v>
      </c>
    </row>
    <row r="17" spans="1:9" s="99" customFormat="1" ht="18.75" customHeight="1">
      <c r="A17" s="105"/>
      <c r="B17" s="105"/>
      <c r="C17" s="105"/>
      <c r="D17" s="106"/>
      <c r="E17" s="106"/>
      <c r="F17" s="106" t="s">
        <v>50</v>
      </c>
      <c r="G17" s="132"/>
      <c r="H17" s="132"/>
      <c r="I17" s="132"/>
    </row>
    <row r="18" spans="1:9" s="99" customFormat="1" ht="63.75" customHeight="1">
      <c r="A18" s="105"/>
      <c r="B18" s="105"/>
      <c r="C18" s="105"/>
      <c r="D18" s="106"/>
      <c r="E18" s="106" t="s">
        <v>52</v>
      </c>
      <c r="F18" s="106" t="s">
        <v>85</v>
      </c>
      <c r="G18" s="131">
        <f t="shared" ref="G18:I18" si="5">+G20</f>
        <v>22788</v>
      </c>
      <c r="H18" s="131">
        <f t="shared" si="5"/>
        <v>58283.9</v>
      </c>
      <c r="I18" s="131">
        <f t="shared" si="5"/>
        <v>95615.9</v>
      </c>
    </row>
    <row r="19" spans="1:9" s="99" customFormat="1" ht="18" customHeight="1">
      <c r="A19" s="105"/>
      <c r="B19" s="105"/>
      <c r="C19" s="105"/>
      <c r="D19" s="106"/>
      <c r="E19" s="106"/>
      <c r="F19" s="106" t="s">
        <v>58</v>
      </c>
      <c r="G19" s="133"/>
      <c r="H19" s="133"/>
      <c r="I19" s="133"/>
    </row>
    <row r="20" spans="1:9" s="99" customFormat="1" ht="18" customHeight="1">
      <c r="A20" s="105"/>
      <c r="B20" s="105"/>
      <c r="C20" s="105"/>
      <c r="D20" s="107"/>
      <c r="E20" s="107"/>
      <c r="F20" s="108" t="s">
        <v>53</v>
      </c>
      <c r="G20" s="131">
        <f t="shared" ref="G20:I20" si="6">+G22</f>
        <v>22788</v>
      </c>
      <c r="H20" s="131">
        <f t="shared" si="6"/>
        <v>58283.9</v>
      </c>
      <c r="I20" s="131">
        <f t="shared" si="6"/>
        <v>95615.9</v>
      </c>
    </row>
    <row r="21" spans="1:9" s="99" customFormat="1" ht="42.75" customHeight="1">
      <c r="A21" s="105"/>
      <c r="B21" s="105"/>
      <c r="C21" s="105"/>
      <c r="D21" s="107"/>
      <c r="E21" s="107"/>
      <c r="F21" s="106" t="s">
        <v>59</v>
      </c>
      <c r="G21" s="133"/>
      <c r="H21" s="133"/>
      <c r="I21" s="133"/>
    </row>
    <row r="22" spans="1:9" s="99" customFormat="1" ht="19.5" customHeight="1">
      <c r="A22" s="105"/>
      <c r="B22" s="105"/>
      <c r="C22" s="105"/>
      <c r="D22" s="107"/>
      <c r="E22" s="107"/>
      <c r="F22" s="109" t="s">
        <v>56</v>
      </c>
      <c r="G22" s="131">
        <f>+G23</f>
        <v>22788</v>
      </c>
      <c r="H22" s="131">
        <f t="shared" ref="H22:I22" si="7">+H23</f>
        <v>58283.9</v>
      </c>
      <c r="I22" s="131">
        <f t="shared" si="7"/>
        <v>95615.9</v>
      </c>
    </row>
    <row r="23" spans="1:9" s="99" customFormat="1" ht="18" customHeight="1">
      <c r="A23" s="105"/>
      <c r="B23" s="105"/>
      <c r="C23" s="105"/>
      <c r="D23" s="107"/>
      <c r="E23" s="107"/>
      <c r="F23" s="109" t="s">
        <v>57</v>
      </c>
      <c r="G23" s="136">
        <f>+G24+G27+G30</f>
        <v>22788</v>
      </c>
      <c r="H23" s="136">
        <f t="shared" ref="H23:I23" si="8">+H24+H27+H30</f>
        <v>58283.9</v>
      </c>
      <c r="I23" s="136">
        <f t="shared" si="8"/>
        <v>95615.9</v>
      </c>
    </row>
    <row r="24" spans="1:9" s="99" customFormat="1" ht="18" customHeight="1">
      <c r="A24" s="105"/>
      <c r="B24" s="105"/>
      <c r="C24" s="105"/>
      <c r="D24" s="107"/>
      <c r="E24" s="107"/>
      <c r="F24" s="109" t="s">
        <v>100</v>
      </c>
      <c r="G24" s="137">
        <f t="shared" ref="G24:I24" si="9">+G25+G26</f>
        <v>21804</v>
      </c>
      <c r="H24" s="137">
        <f t="shared" si="9"/>
        <v>54509.9</v>
      </c>
      <c r="I24" s="137">
        <f t="shared" si="9"/>
        <v>87215.9</v>
      </c>
    </row>
    <row r="25" spans="1:9" s="96" customFormat="1" ht="25.5" customHeight="1">
      <c r="A25" s="102"/>
      <c r="B25" s="102"/>
      <c r="C25" s="102"/>
      <c r="D25" s="103"/>
      <c r="E25" s="103"/>
      <c r="F25" s="104" t="s">
        <v>98</v>
      </c>
      <c r="G25" s="134">
        <v>18170</v>
      </c>
      <c r="H25" s="134">
        <v>45425</v>
      </c>
      <c r="I25" s="134">
        <v>72679.899999999994</v>
      </c>
    </row>
    <row r="26" spans="1:9" s="96" customFormat="1" ht="34.5">
      <c r="A26" s="102"/>
      <c r="B26" s="102"/>
      <c r="C26" s="102"/>
      <c r="D26" s="102"/>
      <c r="E26" s="102"/>
      <c r="F26" s="104" t="s">
        <v>99</v>
      </c>
      <c r="G26" s="135">
        <v>3634</v>
      </c>
      <c r="H26" s="135">
        <v>9084.9</v>
      </c>
      <c r="I26" s="135">
        <v>14536</v>
      </c>
    </row>
    <row r="27" spans="1:9" s="96" customFormat="1">
      <c r="A27" s="102"/>
      <c r="B27" s="102"/>
      <c r="C27" s="102"/>
      <c r="D27" s="102"/>
      <c r="E27" s="102"/>
      <c r="F27" s="124" t="s">
        <v>114</v>
      </c>
      <c r="G27" s="138">
        <f>+G28+G29</f>
        <v>984</v>
      </c>
      <c r="H27" s="138">
        <f t="shared" ref="H27:I27" si="10">+H28+H29</f>
        <v>3642</v>
      </c>
      <c r="I27" s="138">
        <f t="shared" si="10"/>
        <v>8268</v>
      </c>
    </row>
    <row r="28" spans="1:9" s="96" customFormat="1" ht="24.75" customHeight="1">
      <c r="A28" s="102"/>
      <c r="B28" s="102"/>
      <c r="C28" s="102"/>
      <c r="D28" s="102"/>
      <c r="E28" s="102"/>
      <c r="F28" s="125" t="s">
        <v>115</v>
      </c>
      <c r="G28" s="135">
        <v>0</v>
      </c>
      <c r="H28" s="135">
        <v>444</v>
      </c>
      <c r="I28" s="135">
        <v>888</v>
      </c>
    </row>
    <row r="29" spans="1:9" s="96" customFormat="1" ht="25.5" customHeight="1">
      <c r="A29" s="102"/>
      <c r="B29" s="102"/>
      <c r="C29" s="102"/>
      <c r="D29" s="102"/>
      <c r="E29" s="102"/>
      <c r="F29" s="125" t="s">
        <v>116</v>
      </c>
      <c r="G29" s="135">
        <v>984</v>
      </c>
      <c r="H29" s="135">
        <v>3198</v>
      </c>
      <c r="I29" s="135">
        <v>7380</v>
      </c>
    </row>
    <row r="30" spans="1:9" s="96" customFormat="1">
      <c r="A30" s="102"/>
      <c r="B30" s="102"/>
      <c r="C30" s="102"/>
      <c r="D30" s="102"/>
      <c r="E30" s="102"/>
      <c r="F30" s="125" t="s">
        <v>117</v>
      </c>
      <c r="G30" s="138">
        <f>+G31</f>
        <v>0</v>
      </c>
      <c r="H30" s="138">
        <f t="shared" ref="H30:I30" si="11">+H31</f>
        <v>132</v>
      </c>
      <c r="I30" s="138">
        <f t="shared" si="11"/>
        <v>132</v>
      </c>
    </row>
    <row r="31" spans="1:9" s="96" customFormat="1" ht="51.75">
      <c r="A31" s="102"/>
      <c r="B31" s="102"/>
      <c r="C31" s="102"/>
      <c r="D31" s="102"/>
      <c r="E31" s="102"/>
      <c r="F31" s="125" t="s">
        <v>118</v>
      </c>
      <c r="G31" s="135">
        <v>0</v>
      </c>
      <c r="H31" s="135">
        <v>132</v>
      </c>
      <c r="I31" s="135">
        <v>132</v>
      </c>
    </row>
    <row r="32" spans="1:9" s="99" customFormat="1" ht="34.5">
      <c r="A32" s="110" t="s">
        <v>66</v>
      </c>
      <c r="B32" s="110"/>
      <c r="C32" s="110"/>
      <c r="D32" s="110"/>
      <c r="E32" s="110"/>
      <c r="F32" s="110" t="s">
        <v>67</v>
      </c>
      <c r="G32" s="98">
        <f t="shared" ref="G32:I32" si="12">+G34</f>
        <v>-22788</v>
      </c>
      <c r="H32" s="98">
        <f t="shared" si="12"/>
        <v>-58283.9</v>
      </c>
      <c r="I32" s="98">
        <f t="shared" si="12"/>
        <v>-95615.9</v>
      </c>
    </row>
    <row r="33" spans="1:9" s="99" customFormat="1">
      <c r="A33" s="110"/>
      <c r="B33" s="110"/>
      <c r="C33" s="110"/>
      <c r="D33" s="110"/>
      <c r="E33" s="110"/>
      <c r="F33" s="104" t="s">
        <v>50</v>
      </c>
      <c r="G33" s="111"/>
      <c r="H33" s="111"/>
      <c r="I33" s="111"/>
    </row>
    <row r="34" spans="1:9" s="99" customFormat="1">
      <c r="A34" s="110"/>
      <c r="B34" s="110" t="s">
        <v>51</v>
      </c>
      <c r="C34" s="110"/>
      <c r="D34" s="110"/>
      <c r="E34" s="110"/>
      <c r="F34" s="110" t="s">
        <v>68</v>
      </c>
      <c r="G34" s="98">
        <f t="shared" ref="G34:I34" si="13">+G36</f>
        <v>-22788</v>
      </c>
      <c r="H34" s="98">
        <f t="shared" si="13"/>
        <v>-58283.9</v>
      </c>
      <c r="I34" s="98">
        <f t="shared" si="13"/>
        <v>-95615.9</v>
      </c>
    </row>
    <row r="35" spans="1:9" s="99" customFormat="1">
      <c r="A35" s="110"/>
      <c r="B35" s="110"/>
      <c r="C35" s="110"/>
      <c r="D35" s="110"/>
      <c r="E35" s="110"/>
      <c r="F35" s="104" t="s">
        <v>50</v>
      </c>
      <c r="G35" s="111"/>
      <c r="H35" s="111"/>
      <c r="I35" s="111"/>
    </row>
    <row r="36" spans="1:9" s="99" customFormat="1">
      <c r="A36" s="110"/>
      <c r="B36" s="110"/>
      <c r="C36" s="110" t="s">
        <v>51</v>
      </c>
      <c r="D36" s="110"/>
      <c r="E36" s="110"/>
      <c r="F36" s="110" t="s">
        <v>62</v>
      </c>
      <c r="G36" s="98">
        <f t="shared" ref="G36:I36" si="14">+G38</f>
        <v>-22788</v>
      </c>
      <c r="H36" s="98">
        <f t="shared" si="14"/>
        <v>-58283.9</v>
      </c>
      <c r="I36" s="98">
        <f t="shared" si="14"/>
        <v>-95615.9</v>
      </c>
    </row>
    <row r="37" spans="1:9" s="99" customFormat="1">
      <c r="A37" s="112"/>
      <c r="B37" s="112"/>
      <c r="C37" s="112"/>
      <c r="D37" s="112"/>
      <c r="E37" s="112"/>
      <c r="F37" s="104" t="s">
        <v>50</v>
      </c>
      <c r="G37" s="113"/>
      <c r="H37" s="113"/>
      <c r="I37" s="113"/>
    </row>
    <row r="38" spans="1:9">
      <c r="A38" s="114"/>
      <c r="B38" s="114"/>
      <c r="C38" s="114"/>
      <c r="D38" s="106" t="s">
        <v>61</v>
      </c>
      <c r="E38" s="115"/>
      <c r="F38" s="106" t="s">
        <v>62</v>
      </c>
      <c r="G38" s="116">
        <f t="shared" ref="G38:I38" si="15">+G40</f>
        <v>-22788</v>
      </c>
      <c r="H38" s="116">
        <f t="shared" si="15"/>
        <v>-58283.9</v>
      </c>
      <c r="I38" s="116">
        <f t="shared" si="15"/>
        <v>-95615.9</v>
      </c>
    </row>
    <row r="39" spans="1:9">
      <c r="A39" s="114"/>
      <c r="B39" s="114"/>
      <c r="C39" s="114"/>
      <c r="D39" s="115"/>
      <c r="E39" s="115"/>
      <c r="F39" s="106" t="s">
        <v>50</v>
      </c>
      <c r="G39" s="106"/>
      <c r="H39" s="106"/>
      <c r="I39" s="106"/>
    </row>
    <row r="40" spans="1:9">
      <c r="A40" s="114"/>
      <c r="B40" s="114"/>
      <c r="C40" s="114"/>
      <c r="D40" s="115"/>
      <c r="E40" s="106" t="s">
        <v>52</v>
      </c>
      <c r="F40" s="106" t="s">
        <v>62</v>
      </c>
      <c r="G40" s="116">
        <f t="shared" ref="G40:I40" si="16">+G42</f>
        <v>-22788</v>
      </c>
      <c r="H40" s="116">
        <f t="shared" si="16"/>
        <v>-58283.9</v>
      </c>
      <c r="I40" s="116">
        <f t="shared" si="16"/>
        <v>-95615.9</v>
      </c>
    </row>
    <row r="41" spans="1:9">
      <c r="A41" s="114"/>
      <c r="B41" s="114"/>
      <c r="C41" s="114"/>
      <c r="D41" s="115"/>
      <c r="E41" s="115"/>
      <c r="F41" s="106" t="s">
        <v>58</v>
      </c>
      <c r="G41" s="106"/>
      <c r="H41" s="106"/>
      <c r="I41" s="106"/>
    </row>
    <row r="42" spans="1:9">
      <c r="A42" s="114"/>
      <c r="B42" s="114"/>
      <c r="C42" s="114"/>
      <c r="D42" s="115"/>
      <c r="E42" s="115"/>
      <c r="F42" s="108" t="s">
        <v>60</v>
      </c>
      <c r="G42" s="117">
        <f t="shared" ref="G42:I42" si="17">+G44</f>
        <v>-22788</v>
      </c>
      <c r="H42" s="117">
        <f t="shared" si="17"/>
        <v>-58283.9</v>
      </c>
      <c r="I42" s="117">
        <f t="shared" si="17"/>
        <v>-95615.9</v>
      </c>
    </row>
    <row r="43" spans="1:9" ht="34.5">
      <c r="A43" s="114"/>
      <c r="B43" s="114"/>
      <c r="C43" s="114"/>
      <c r="D43" s="115"/>
      <c r="E43" s="115"/>
      <c r="F43" s="106" t="s">
        <v>59</v>
      </c>
      <c r="G43" s="106"/>
      <c r="H43" s="106"/>
      <c r="I43" s="106"/>
    </row>
    <row r="44" spans="1:9">
      <c r="A44" s="114"/>
      <c r="B44" s="114"/>
      <c r="C44" s="114"/>
      <c r="D44" s="115"/>
      <c r="E44" s="115"/>
      <c r="F44" s="106" t="s">
        <v>56</v>
      </c>
      <c r="G44" s="116">
        <f t="shared" ref="G44:I46" si="18">+G45</f>
        <v>-22788</v>
      </c>
      <c r="H44" s="116">
        <f t="shared" si="18"/>
        <v>-58283.9</v>
      </c>
      <c r="I44" s="116">
        <f t="shared" si="18"/>
        <v>-95615.9</v>
      </c>
    </row>
    <row r="45" spans="1:9">
      <c r="A45" s="114"/>
      <c r="B45" s="114"/>
      <c r="C45" s="114"/>
      <c r="D45" s="115"/>
      <c r="E45" s="115"/>
      <c r="F45" s="106" t="s">
        <v>57</v>
      </c>
      <c r="G45" s="116">
        <f t="shared" si="18"/>
        <v>-22788</v>
      </c>
      <c r="H45" s="116">
        <f t="shared" si="18"/>
        <v>-58283.9</v>
      </c>
      <c r="I45" s="116">
        <f t="shared" si="18"/>
        <v>-95615.9</v>
      </c>
    </row>
    <row r="46" spans="1:9">
      <c r="A46" s="114"/>
      <c r="B46" s="114"/>
      <c r="C46" s="114"/>
      <c r="D46" s="115"/>
      <c r="E46" s="115"/>
      <c r="F46" s="106" t="s">
        <v>63</v>
      </c>
      <c r="G46" s="116">
        <f t="shared" si="18"/>
        <v>-22788</v>
      </c>
      <c r="H46" s="116">
        <f t="shared" si="18"/>
        <v>-58283.9</v>
      </c>
      <c r="I46" s="116">
        <f t="shared" si="18"/>
        <v>-95615.9</v>
      </c>
    </row>
    <row r="47" spans="1:9">
      <c r="A47" s="114"/>
      <c r="B47" s="114"/>
      <c r="C47" s="114"/>
      <c r="D47" s="115"/>
      <c r="E47" s="115"/>
      <c r="F47" s="106" t="s">
        <v>64</v>
      </c>
      <c r="G47" s="116">
        <v>-22788</v>
      </c>
      <c r="H47" s="116">
        <v>-58283.9</v>
      </c>
      <c r="I47" s="116">
        <v>-95615.9</v>
      </c>
    </row>
    <row r="49" spans="5:9" s="3" customFormat="1">
      <c r="E49" s="162" t="s">
        <v>31</v>
      </c>
      <c r="F49" s="162"/>
      <c r="G49" s="54"/>
    </row>
    <row r="50" spans="5:9" s="3" customFormat="1">
      <c r="E50" s="9" t="s">
        <v>32</v>
      </c>
      <c r="F50" s="9"/>
      <c r="G50" s="9"/>
      <c r="H50" s="8"/>
      <c r="I50" s="8"/>
    </row>
  </sheetData>
  <mergeCells count="10">
    <mergeCell ref="E49:F49"/>
    <mergeCell ref="E5:H5"/>
    <mergeCell ref="D7:E7"/>
    <mergeCell ref="F7:F8"/>
    <mergeCell ref="A7:C7"/>
    <mergeCell ref="D2:H2"/>
    <mergeCell ref="D3:H3"/>
    <mergeCell ref="G7:I7"/>
    <mergeCell ref="H1:J1"/>
    <mergeCell ref="G4:H4"/>
  </mergeCells>
  <pageMargins left="0.43" right="0.17" top="0.39" bottom="0.38" header="0.27" footer="0.17"/>
  <pageSetup scale="75" orientation="landscape" r:id="rId1"/>
  <headerFooter>
    <oddFooter>&amp;C&amp;P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view="pageBreakPreview" zoomScale="60" zoomScaleNormal="106" workbookViewId="0">
      <selection activeCell="D1" sqref="D1"/>
    </sheetView>
  </sheetViews>
  <sheetFormatPr defaultRowHeight="17.25"/>
  <cols>
    <col min="1" max="1" width="12.7109375" style="3" customWidth="1"/>
    <col min="2" max="2" width="18.140625" style="3" customWidth="1"/>
    <col min="3" max="3" width="58.5703125" style="3" customWidth="1"/>
    <col min="4" max="4" width="16.7109375" style="3" hidden="1" customWidth="1"/>
    <col min="5" max="5" width="15.42578125" style="3" customWidth="1"/>
    <col min="6" max="6" width="18.42578125" style="3" customWidth="1"/>
    <col min="7" max="7" width="0.140625" style="3" hidden="1" customWidth="1"/>
    <col min="8" max="8" width="9.140625" style="3" hidden="1" customWidth="1"/>
    <col min="9" max="16384" width="9.140625" style="3"/>
  </cols>
  <sheetData>
    <row r="1" spans="1:44" ht="19.5" customHeight="1">
      <c r="D1" s="4"/>
      <c r="E1" s="168" t="s">
        <v>88</v>
      </c>
      <c r="F1" s="168"/>
      <c r="G1" s="168"/>
      <c r="H1" s="168"/>
    </row>
    <row r="2" spans="1:44" s="6" customFormat="1" ht="16.5">
      <c r="D2" s="168" t="s">
        <v>21</v>
      </c>
      <c r="E2" s="168"/>
      <c r="F2" s="168"/>
      <c r="G2" s="168"/>
      <c r="H2" s="168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s="6" customFormat="1" ht="15.75" customHeight="1">
      <c r="D3" s="168" t="s">
        <v>22</v>
      </c>
      <c r="E3" s="168"/>
      <c r="F3" s="168"/>
      <c r="G3" s="168"/>
      <c r="H3" s="168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ht="15.75" customHeight="1">
      <c r="D4" s="157"/>
      <c r="E4" s="157"/>
      <c r="F4" s="5"/>
      <c r="G4" s="5"/>
      <c r="H4" s="5"/>
    </row>
    <row r="5" spans="1:44" s="6" customFormat="1" ht="82.5" customHeight="1">
      <c r="B5" s="172" t="s">
        <v>105</v>
      </c>
      <c r="C5" s="172"/>
      <c r="D5" s="172"/>
      <c r="E5" s="172"/>
      <c r="F5" s="122"/>
      <c r="G5" s="122"/>
      <c r="H5" s="122"/>
    </row>
    <row r="6" spans="1:44">
      <c r="B6" s="10"/>
      <c r="C6" s="10"/>
      <c r="D6" s="10"/>
      <c r="E6" s="10"/>
      <c r="F6" s="10"/>
      <c r="G6" s="10"/>
      <c r="H6" s="10"/>
    </row>
    <row r="7" spans="1:44" s="1" customFormat="1" ht="51" customHeight="1">
      <c r="A7" s="173" t="s">
        <v>39</v>
      </c>
      <c r="B7" s="174"/>
      <c r="C7" s="175" t="s">
        <v>40</v>
      </c>
      <c r="D7" s="177" t="s">
        <v>102</v>
      </c>
      <c r="E7" s="178"/>
      <c r="F7" s="179"/>
    </row>
    <row r="8" spans="1:44" s="1" customFormat="1" ht="38.25" customHeight="1">
      <c r="A8" s="21" t="s">
        <v>33</v>
      </c>
      <c r="B8" s="21" t="s">
        <v>38</v>
      </c>
      <c r="C8" s="176"/>
      <c r="D8" s="53" t="s">
        <v>35</v>
      </c>
      <c r="E8" s="53" t="s">
        <v>36</v>
      </c>
      <c r="F8" s="53" t="s">
        <v>37</v>
      </c>
    </row>
    <row r="9" spans="1:44" s="1" customFormat="1" ht="42" customHeight="1">
      <c r="A9" s="43"/>
      <c r="B9" s="44"/>
      <c r="C9" s="45" t="s">
        <v>80</v>
      </c>
      <c r="D9" s="46">
        <f t="shared" ref="D9:F9" si="0">+D10+D24</f>
        <v>0</v>
      </c>
      <c r="E9" s="46">
        <f t="shared" si="0"/>
        <v>0</v>
      </c>
      <c r="F9" s="46">
        <f t="shared" si="0"/>
        <v>0</v>
      </c>
    </row>
    <row r="10" spans="1:44" s="1" customFormat="1" ht="27.75" customHeight="1">
      <c r="A10" s="59"/>
      <c r="B10" s="182" t="s">
        <v>34</v>
      </c>
      <c r="C10" s="183"/>
      <c r="D10" s="139">
        <f>+D14</f>
        <v>22788</v>
      </c>
      <c r="E10" s="139">
        <f>+E14</f>
        <v>58283.9</v>
      </c>
      <c r="F10" s="139">
        <f>+F14</f>
        <v>95615.9</v>
      </c>
    </row>
    <row r="11" spans="1:44" s="1" customFormat="1" ht="20.25" customHeight="1">
      <c r="A11" s="21"/>
      <c r="B11" s="23"/>
      <c r="C11" s="19" t="s">
        <v>23</v>
      </c>
      <c r="D11" s="12"/>
      <c r="E11" s="14"/>
      <c r="F11" s="12"/>
    </row>
    <row r="12" spans="1:44" s="1" customFormat="1" ht="54.75" customHeight="1">
      <c r="A12" s="191">
        <v>1112</v>
      </c>
      <c r="B12" s="22"/>
      <c r="C12" s="41" t="s">
        <v>90</v>
      </c>
      <c r="D12" s="12"/>
      <c r="E12" s="14"/>
      <c r="F12" s="12"/>
    </row>
    <row r="13" spans="1:44" s="1" customFormat="1" ht="24" customHeight="1">
      <c r="A13" s="192"/>
      <c r="B13" s="189"/>
      <c r="C13" s="20" t="s">
        <v>24</v>
      </c>
      <c r="D13" s="15"/>
      <c r="E13" s="16"/>
      <c r="F13" s="15"/>
    </row>
    <row r="14" spans="1:44" s="1" customFormat="1" ht="60" customHeight="1">
      <c r="A14" s="192"/>
      <c r="B14" s="189"/>
      <c r="C14" s="41" t="s">
        <v>91</v>
      </c>
      <c r="D14" s="185">
        <f t="shared" ref="D14:F14" si="1">+D18</f>
        <v>22788</v>
      </c>
      <c r="E14" s="185">
        <f t="shared" si="1"/>
        <v>58283.9</v>
      </c>
      <c r="F14" s="185">
        <f t="shared" si="1"/>
        <v>95615.9</v>
      </c>
    </row>
    <row r="15" spans="1:44" s="1" customFormat="1" ht="13.5">
      <c r="A15" s="192"/>
      <c r="B15" s="189"/>
      <c r="C15" s="17" t="s">
        <v>25</v>
      </c>
      <c r="D15" s="186"/>
      <c r="E15" s="186"/>
      <c r="F15" s="186"/>
    </row>
    <row r="16" spans="1:44" s="1" customFormat="1" ht="47.25" customHeight="1">
      <c r="A16" s="193"/>
      <c r="B16" s="190"/>
      <c r="C16" s="41" t="s">
        <v>92</v>
      </c>
      <c r="D16" s="187"/>
      <c r="E16" s="187"/>
      <c r="F16" s="187"/>
    </row>
    <row r="17" spans="1:8" s="1" customFormat="1" ht="29.25" customHeight="1">
      <c r="A17" s="196" t="s">
        <v>26</v>
      </c>
      <c r="B17" s="197"/>
      <c r="C17" s="198"/>
      <c r="D17" s="12"/>
      <c r="E17" s="14"/>
      <c r="F17" s="12"/>
    </row>
    <row r="18" spans="1:8" s="13" customFormat="1" ht="26.25" customHeight="1">
      <c r="A18" s="188"/>
      <c r="B18" s="191">
        <v>11001</v>
      </c>
      <c r="C18" s="19" t="s">
        <v>27</v>
      </c>
      <c r="D18" s="194">
        <v>22788</v>
      </c>
      <c r="E18" s="194">
        <v>58283.9</v>
      </c>
      <c r="F18" s="194">
        <v>95615.9</v>
      </c>
    </row>
    <row r="19" spans="1:8" s="1" customFormat="1" ht="48.75" customHeight="1">
      <c r="A19" s="189"/>
      <c r="B19" s="192"/>
      <c r="C19" s="41" t="s">
        <v>85</v>
      </c>
      <c r="D19" s="186"/>
      <c r="E19" s="186"/>
      <c r="F19" s="186"/>
    </row>
    <row r="20" spans="1:8" s="1" customFormat="1" ht="22.5" customHeight="1">
      <c r="A20" s="189"/>
      <c r="B20" s="192"/>
      <c r="C20" s="17" t="s">
        <v>28</v>
      </c>
      <c r="D20" s="186"/>
      <c r="E20" s="186"/>
      <c r="F20" s="186"/>
    </row>
    <row r="21" spans="1:8" s="1" customFormat="1" ht="44.25" customHeight="1">
      <c r="A21" s="189"/>
      <c r="B21" s="192"/>
      <c r="C21" s="41" t="s">
        <v>85</v>
      </c>
      <c r="D21" s="186"/>
      <c r="E21" s="186"/>
      <c r="F21" s="186"/>
    </row>
    <row r="22" spans="1:8" s="1" customFormat="1" ht="20.25" customHeight="1">
      <c r="A22" s="189"/>
      <c r="B22" s="192"/>
      <c r="C22" s="17" t="s">
        <v>29</v>
      </c>
      <c r="D22" s="186"/>
      <c r="E22" s="186"/>
      <c r="F22" s="186"/>
    </row>
    <row r="23" spans="1:8" s="1" customFormat="1" ht="19.5" customHeight="1">
      <c r="A23" s="190"/>
      <c r="B23" s="193"/>
      <c r="C23" s="12" t="s">
        <v>30</v>
      </c>
      <c r="D23" s="195"/>
      <c r="E23" s="195"/>
      <c r="F23" s="195"/>
    </row>
    <row r="24" spans="1:8" ht="30" customHeight="1">
      <c r="B24" s="180" t="s">
        <v>60</v>
      </c>
      <c r="C24" s="181"/>
      <c r="D24" s="140">
        <f t="shared" ref="D24:F24" si="2">+D25</f>
        <v>-22788</v>
      </c>
      <c r="E24" s="140">
        <f t="shared" si="2"/>
        <v>-58283.9</v>
      </c>
      <c r="F24" s="140">
        <f t="shared" si="2"/>
        <v>-95615.9</v>
      </c>
    </row>
    <row r="25" spans="1:8" ht="23.25" customHeight="1">
      <c r="A25" s="199" t="s">
        <v>61</v>
      </c>
      <c r="B25" s="169"/>
      <c r="C25" s="42" t="s">
        <v>69</v>
      </c>
      <c r="D25" s="48">
        <f>+D32</f>
        <v>-22788</v>
      </c>
      <c r="E25" s="48">
        <f t="shared" ref="E25:F25" si="3">+E32</f>
        <v>-58283.9</v>
      </c>
      <c r="F25" s="48">
        <f t="shared" si="3"/>
        <v>-95615.9</v>
      </c>
      <c r="G25" s="8"/>
      <c r="H25" s="8"/>
    </row>
    <row r="26" spans="1:8">
      <c r="A26" s="199"/>
      <c r="B26" s="170"/>
      <c r="C26" s="41" t="s">
        <v>62</v>
      </c>
      <c r="D26" s="41"/>
      <c r="E26" s="41"/>
      <c r="F26" s="41"/>
    </row>
    <row r="27" spans="1:8">
      <c r="A27" s="199"/>
      <c r="B27" s="170"/>
      <c r="C27" s="42" t="s">
        <v>70</v>
      </c>
      <c r="D27" s="41"/>
      <c r="E27" s="41"/>
      <c r="F27" s="41"/>
    </row>
    <row r="28" spans="1:8" ht="40.5">
      <c r="A28" s="199"/>
      <c r="B28" s="170"/>
      <c r="C28" s="41" t="s">
        <v>71</v>
      </c>
      <c r="D28" s="41"/>
      <c r="E28" s="41"/>
      <c r="F28" s="41"/>
    </row>
    <row r="29" spans="1:8">
      <c r="A29" s="199"/>
      <c r="B29" s="170"/>
      <c r="C29" s="42" t="s">
        <v>72</v>
      </c>
      <c r="D29" s="41"/>
      <c r="E29" s="41"/>
      <c r="F29" s="41"/>
    </row>
    <row r="30" spans="1:8" ht="27">
      <c r="A30" s="199"/>
      <c r="B30" s="171"/>
      <c r="C30" s="41" t="s">
        <v>73</v>
      </c>
      <c r="D30" s="41"/>
      <c r="E30" s="41"/>
      <c r="F30" s="41"/>
    </row>
    <row r="31" spans="1:8">
      <c r="A31" s="199" t="s">
        <v>74</v>
      </c>
      <c r="B31" s="199"/>
      <c r="C31" s="199"/>
      <c r="D31" s="199"/>
      <c r="E31" s="199"/>
      <c r="F31" s="199"/>
    </row>
    <row r="32" spans="1:8">
      <c r="A32" s="169"/>
      <c r="B32" s="169" t="s">
        <v>52</v>
      </c>
      <c r="C32" s="42" t="s">
        <v>75</v>
      </c>
      <c r="D32" s="123">
        <v>-22788</v>
      </c>
      <c r="E32" s="123">
        <v>-58283.9</v>
      </c>
      <c r="F32" s="123">
        <v>-95615.9</v>
      </c>
    </row>
    <row r="33" spans="1:6">
      <c r="A33" s="170"/>
      <c r="B33" s="170"/>
      <c r="C33" s="41" t="s">
        <v>62</v>
      </c>
      <c r="D33" s="41"/>
      <c r="E33" s="41"/>
      <c r="F33" s="41"/>
    </row>
    <row r="34" spans="1:6">
      <c r="A34" s="170"/>
      <c r="B34" s="170"/>
      <c r="C34" s="42" t="s">
        <v>76</v>
      </c>
      <c r="D34" s="41"/>
      <c r="E34" s="41"/>
      <c r="F34" s="41"/>
    </row>
    <row r="35" spans="1:6" ht="54">
      <c r="A35" s="170"/>
      <c r="B35" s="170"/>
      <c r="C35" s="41" t="s">
        <v>77</v>
      </c>
      <c r="D35" s="41"/>
      <c r="E35" s="41"/>
      <c r="F35" s="41"/>
    </row>
    <row r="36" spans="1:6">
      <c r="A36" s="170"/>
      <c r="B36" s="170"/>
      <c r="C36" s="42" t="s">
        <v>78</v>
      </c>
      <c r="D36" s="41"/>
      <c r="E36" s="41"/>
      <c r="F36" s="41"/>
    </row>
    <row r="37" spans="1:6">
      <c r="A37" s="171"/>
      <c r="B37" s="171"/>
      <c r="C37" s="41" t="s">
        <v>79</v>
      </c>
      <c r="D37" s="41"/>
      <c r="E37" s="41"/>
      <c r="F37" s="41"/>
    </row>
    <row r="38" spans="1:6">
      <c r="A38" s="49"/>
      <c r="B38" s="49"/>
      <c r="C38" s="50"/>
      <c r="D38" s="50"/>
      <c r="E38" s="50"/>
      <c r="F38" s="50"/>
    </row>
    <row r="39" spans="1:6">
      <c r="A39" s="49"/>
      <c r="B39" s="49"/>
      <c r="C39" s="50"/>
      <c r="D39" s="50"/>
      <c r="E39" s="50"/>
      <c r="F39" s="50"/>
    </row>
    <row r="40" spans="1:6" s="6" customFormat="1" ht="16.5">
      <c r="B40" s="184" t="s">
        <v>31</v>
      </c>
      <c r="C40" s="184"/>
      <c r="D40" s="119"/>
    </row>
    <row r="41" spans="1:6" s="6" customFormat="1" ht="16.5">
      <c r="B41" s="120" t="s">
        <v>32</v>
      </c>
      <c r="C41" s="120"/>
      <c r="D41" s="120"/>
      <c r="E41" s="121"/>
      <c r="F41" s="121"/>
    </row>
  </sheetData>
  <mergeCells count="27">
    <mergeCell ref="B40:C40"/>
    <mergeCell ref="D14:D16"/>
    <mergeCell ref="E14:E16"/>
    <mergeCell ref="F14:F16"/>
    <mergeCell ref="A18:A23"/>
    <mergeCell ref="B18:B23"/>
    <mergeCell ref="D18:D23"/>
    <mergeCell ref="E18:E23"/>
    <mergeCell ref="F18:F23"/>
    <mergeCell ref="B13:B16"/>
    <mergeCell ref="A12:A16"/>
    <mergeCell ref="A17:C17"/>
    <mergeCell ref="B25:B30"/>
    <mergeCell ref="A25:A30"/>
    <mergeCell ref="A31:F31"/>
    <mergeCell ref="A32:A37"/>
    <mergeCell ref="D4:E4"/>
    <mergeCell ref="D2:H2"/>
    <mergeCell ref="D3:H3"/>
    <mergeCell ref="E1:H1"/>
    <mergeCell ref="B32:B37"/>
    <mergeCell ref="B5:E5"/>
    <mergeCell ref="A7:B7"/>
    <mergeCell ref="C7:C8"/>
    <mergeCell ref="D7:F7"/>
    <mergeCell ref="B24:C24"/>
    <mergeCell ref="B10:C10"/>
  </mergeCells>
  <pageMargins left="0" right="0" top="0" bottom="0" header="0.3" footer="0.3"/>
  <pageSetup scale="60" orientation="landscape" r:id="rId1"/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60" zoomScaleNormal="100" workbookViewId="0">
      <selection activeCell="C21" sqref="C21:E21"/>
    </sheetView>
  </sheetViews>
  <sheetFormatPr defaultColWidth="9.140625" defaultRowHeight="13.5"/>
  <cols>
    <col min="1" max="1" width="41.85546875" style="1" customWidth="1"/>
    <col min="2" max="2" width="62" style="1" customWidth="1"/>
    <col min="3" max="3" width="14.5703125" style="1" hidden="1" customWidth="1"/>
    <col min="4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s="6" customFormat="1" ht="16.5">
      <c r="D1" s="204" t="s">
        <v>101</v>
      </c>
      <c r="E1" s="204"/>
    </row>
    <row r="2" spans="1:5" s="6" customFormat="1" ht="16.5">
      <c r="C2" s="6" t="s">
        <v>0</v>
      </c>
    </row>
    <row r="3" spans="1:5" s="6" customFormat="1" ht="16.5">
      <c r="C3" s="6" t="s">
        <v>1</v>
      </c>
    </row>
    <row r="5" spans="1:5" ht="45" customHeight="1">
      <c r="A5" s="200" t="s">
        <v>17</v>
      </c>
      <c r="B5" s="200"/>
      <c r="C5" s="200"/>
      <c r="D5" s="200"/>
      <c r="E5" s="200"/>
    </row>
    <row r="7" spans="1:5" s="3" customFormat="1" ht="17.25">
      <c r="A7" s="201" t="s">
        <v>18</v>
      </c>
      <c r="B7" s="201"/>
      <c r="C7" s="201"/>
      <c r="D7" s="201"/>
      <c r="E7" s="201"/>
    </row>
    <row r="8" spans="1:5" s="3" customFormat="1" ht="17.25">
      <c r="A8" s="24" t="s">
        <v>2</v>
      </c>
    </row>
    <row r="9" spans="1:5" s="3" customFormat="1" ht="12" customHeight="1"/>
    <row r="10" spans="1:5" s="3" customFormat="1" ht="24" customHeight="1">
      <c r="A10" s="25" t="s">
        <v>3</v>
      </c>
      <c r="B10" s="25" t="s">
        <v>4</v>
      </c>
    </row>
    <row r="11" spans="1:5" s="3" customFormat="1" ht="52.5" customHeight="1">
      <c r="A11" s="26">
        <v>1112</v>
      </c>
      <c r="B11" s="51" t="s">
        <v>90</v>
      </c>
    </row>
    <row r="12" spans="1:5" s="3" customFormat="1" ht="6.75" customHeight="1">
      <c r="A12" s="27"/>
    </row>
    <row r="13" spans="1:5" s="3" customFormat="1" ht="17.25">
      <c r="A13" s="28" t="s">
        <v>5</v>
      </c>
    </row>
    <row r="14" spans="1:5" s="3" customFormat="1" ht="78.75" customHeight="1">
      <c r="A14" s="29" t="s">
        <v>6</v>
      </c>
      <c r="B14" s="30">
        <v>1112</v>
      </c>
      <c r="C14" s="202" t="s">
        <v>103</v>
      </c>
      <c r="D14" s="202"/>
      <c r="E14" s="203"/>
    </row>
    <row r="15" spans="1:5" s="3" customFormat="1" ht="34.5">
      <c r="A15" s="31" t="s">
        <v>7</v>
      </c>
      <c r="B15" s="18">
        <v>11001</v>
      </c>
      <c r="C15" s="32" t="s">
        <v>8</v>
      </c>
      <c r="D15" s="32" t="s">
        <v>9</v>
      </c>
      <c r="E15" s="32" t="s">
        <v>10</v>
      </c>
    </row>
    <row r="16" spans="1:5" s="3" customFormat="1" ht="69" customHeight="1">
      <c r="A16" s="31" t="s">
        <v>11</v>
      </c>
      <c r="B16" s="51" t="s">
        <v>93</v>
      </c>
      <c r="C16" s="33"/>
      <c r="D16" s="33"/>
      <c r="E16" s="33"/>
    </row>
    <row r="17" spans="1:6" s="3" customFormat="1" ht="66">
      <c r="A17" s="31" t="s">
        <v>12</v>
      </c>
      <c r="B17" s="52" t="s">
        <v>93</v>
      </c>
      <c r="C17" s="33"/>
      <c r="D17" s="33"/>
      <c r="E17" s="33"/>
    </row>
    <row r="18" spans="1:6" s="3" customFormat="1" ht="21" customHeight="1">
      <c r="A18" s="31" t="s">
        <v>13</v>
      </c>
      <c r="B18" s="34" t="s">
        <v>19</v>
      </c>
      <c r="C18" s="33"/>
      <c r="D18" s="33"/>
      <c r="E18" s="33"/>
    </row>
    <row r="19" spans="1:6" s="3" customFormat="1" ht="20.25" customHeight="1">
      <c r="A19" s="35" t="s">
        <v>14</v>
      </c>
      <c r="B19" s="52" t="s">
        <v>94</v>
      </c>
      <c r="C19" s="33"/>
      <c r="D19" s="33"/>
      <c r="E19" s="33"/>
    </row>
    <row r="20" spans="1:6" s="3" customFormat="1" ht="21.75" customHeight="1">
      <c r="A20" s="36"/>
      <c r="B20" s="37" t="s">
        <v>15</v>
      </c>
      <c r="C20" s="38"/>
      <c r="D20" s="38"/>
      <c r="E20" s="38"/>
    </row>
    <row r="21" spans="1:6" ht="35.25" customHeight="1">
      <c r="A21" s="66" t="s">
        <v>16</v>
      </c>
      <c r="B21" s="67"/>
      <c r="C21" s="77">
        <v>22788</v>
      </c>
      <c r="D21" s="77">
        <v>58283.9</v>
      </c>
      <c r="E21" s="77">
        <v>95615.9</v>
      </c>
    </row>
    <row r="22" spans="1:6" ht="35.25" customHeight="1">
      <c r="A22" s="63"/>
      <c r="B22" s="64"/>
      <c r="C22" s="65"/>
      <c r="D22" s="65"/>
      <c r="E22" s="65"/>
    </row>
    <row r="23" spans="1:6" s="6" customFormat="1" ht="28.5" customHeight="1">
      <c r="A23" s="206" t="s">
        <v>106</v>
      </c>
      <c r="B23" s="206"/>
      <c r="C23" s="206"/>
      <c r="D23" s="206"/>
      <c r="E23" s="206"/>
      <c r="F23" s="89"/>
    </row>
    <row r="24" spans="1:6" s="6" customFormat="1" ht="21.75" customHeight="1">
      <c r="A24" s="206" t="s">
        <v>107</v>
      </c>
      <c r="B24" s="206"/>
      <c r="C24" s="206"/>
      <c r="D24" s="206"/>
      <c r="E24" s="206"/>
      <c r="F24" s="89"/>
    </row>
    <row r="25" spans="1:6" s="6" customFormat="1" ht="7.5" customHeight="1">
      <c r="A25" s="61"/>
      <c r="B25" s="61"/>
      <c r="C25" s="61"/>
      <c r="D25" s="61"/>
      <c r="E25" s="62"/>
      <c r="F25" s="61"/>
    </row>
    <row r="26" spans="1:6" s="6" customFormat="1" ht="4.5" customHeight="1">
      <c r="A26" s="60"/>
      <c r="B26" s="60"/>
      <c r="C26" s="60"/>
      <c r="D26" s="60"/>
      <c r="E26" s="58"/>
      <c r="F26" s="60"/>
    </row>
    <row r="27" spans="1:6" s="6" customFormat="1" ht="17.25">
      <c r="A27" s="207" t="s">
        <v>108</v>
      </c>
      <c r="B27" s="207"/>
      <c r="C27" s="207"/>
      <c r="D27" s="207"/>
      <c r="E27" s="85"/>
      <c r="F27" s="85"/>
    </row>
    <row r="28" spans="1:6" s="6" customFormat="1" ht="17.25">
      <c r="A28" s="205" t="s">
        <v>2</v>
      </c>
      <c r="B28" s="205"/>
      <c r="C28" s="205"/>
      <c r="D28" s="205"/>
      <c r="E28" s="205"/>
      <c r="F28" s="205"/>
    </row>
    <row r="29" spans="1:6" s="3" customFormat="1" ht="24" customHeight="1">
      <c r="A29" s="68" t="s">
        <v>3</v>
      </c>
      <c r="B29" s="68" t="s">
        <v>4</v>
      </c>
    </row>
    <row r="30" spans="1:6" s="3" customFormat="1" ht="24.75" customHeight="1">
      <c r="A30" s="78">
        <v>1139</v>
      </c>
      <c r="B30" s="79" t="s">
        <v>109</v>
      </c>
    </row>
    <row r="31" spans="1:6" s="3" customFormat="1" ht="11.25" customHeight="1">
      <c r="A31" s="80"/>
      <c r="B31" s="81"/>
    </row>
    <row r="32" spans="1:6" s="3" customFormat="1" ht="21.75" customHeight="1">
      <c r="A32" s="28" t="s">
        <v>5</v>
      </c>
      <c r="B32" s="81"/>
    </row>
    <row r="33" spans="1:6" s="3" customFormat="1" ht="57.75" customHeight="1">
      <c r="A33" s="75" t="s">
        <v>6</v>
      </c>
      <c r="B33" s="82">
        <v>1139</v>
      </c>
      <c r="C33" s="202" t="s">
        <v>113</v>
      </c>
      <c r="D33" s="202"/>
      <c r="E33" s="203"/>
    </row>
    <row r="34" spans="1:6" s="3" customFormat="1" ht="34.5">
      <c r="A34" s="31" t="s">
        <v>7</v>
      </c>
      <c r="B34" s="18">
        <v>11001</v>
      </c>
      <c r="C34" s="32" t="s">
        <v>8</v>
      </c>
      <c r="D34" s="32" t="s">
        <v>9</v>
      </c>
      <c r="E34" s="32" t="s">
        <v>10</v>
      </c>
    </row>
    <row r="35" spans="1:6" s="3" customFormat="1" ht="69" customHeight="1">
      <c r="A35" s="71" t="s">
        <v>11</v>
      </c>
      <c r="B35" s="72" t="s">
        <v>109</v>
      </c>
      <c r="C35" s="69"/>
      <c r="D35" s="33"/>
      <c r="E35" s="33"/>
    </row>
    <row r="36" spans="1:6" s="3" customFormat="1" ht="86.25">
      <c r="A36" s="71" t="s">
        <v>12</v>
      </c>
      <c r="B36" s="72" t="s">
        <v>110</v>
      </c>
      <c r="C36" s="69"/>
      <c r="D36" s="33"/>
      <c r="E36" s="33"/>
    </row>
    <row r="37" spans="1:6" s="3" customFormat="1" ht="21" customHeight="1">
      <c r="A37" s="71" t="s">
        <v>13</v>
      </c>
      <c r="B37" s="73" t="s">
        <v>19</v>
      </c>
      <c r="C37" s="69"/>
      <c r="D37" s="33"/>
      <c r="E37" s="33"/>
    </row>
    <row r="38" spans="1:6" s="3" customFormat="1" ht="20.25" customHeight="1">
      <c r="A38" s="74" t="s">
        <v>14</v>
      </c>
      <c r="B38" s="72" t="s">
        <v>111</v>
      </c>
      <c r="C38" s="69"/>
      <c r="D38" s="33"/>
      <c r="E38" s="33"/>
    </row>
    <row r="39" spans="1:6" s="3" customFormat="1" ht="21.75" customHeight="1">
      <c r="A39" s="75"/>
      <c r="B39" s="75" t="s">
        <v>15</v>
      </c>
      <c r="C39" s="70"/>
      <c r="D39" s="38"/>
      <c r="E39" s="38"/>
    </row>
    <row r="40" spans="1:6" s="3" customFormat="1" ht="35.25" customHeight="1">
      <c r="A40" s="39" t="s">
        <v>16</v>
      </c>
      <c r="B40" s="40"/>
      <c r="C40" s="76">
        <v>-22788</v>
      </c>
      <c r="D40" s="76">
        <v>-58283.9</v>
      </c>
      <c r="E40" s="76">
        <v>-95615.9</v>
      </c>
    </row>
    <row r="41" spans="1:6">
      <c r="A41" s="2"/>
    </row>
    <row r="42" spans="1:6" s="3" customFormat="1" ht="17.25">
      <c r="A42" s="162" t="s">
        <v>31</v>
      </c>
      <c r="B42" s="162"/>
      <c r="C42" s="11"/>
    </row>
    <row r="43" spans="1:6" s="3" customFormat="1" ht="17.25">
      <c r="A43" s="9" t="s">
        <v>32</v>
      </c>
      <c r="B43" s="9"/>
      <c r="C43" s="9"/>
      <c r="D43" s="8"/>
      <c r="E43" s="8"/>
      <c r="F43" s="8"/>
    </row>
  </sheetData>
  <mergeCells count="10">
    <mergeCell ref="A5:E5"/>
    <mergeCell ref="A7:E7"/>
    <mergeCell ref="C14:E14"/>
    <mergeCell ref="A42:B42"/>
    <mergeCell ref="D1:E1"/>
    <mergeCell ref="C33:E33"/>
    <mergeCell ref="A28:F28"/>
    <mergeCell ref="A23:E23"/>
    <mergeCell ref="A24:E24"/>
    <mergeCell ref="A27:D27"/>
  </mergeCells>
  <pageMargins left="0" right="0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="60" zoomScaleNormal="100" workbookViewId="0">
      <selection activeCell="C21" sqref="C21:E21"/>
    </sheetView>
  </sheetViews>
  <sheetFormatPr defaultColWidth="9.140625" defaultRowHeight="13.5"/>
  <cols>
    <col min="1" max="1" width="41.85546875" style="1" customWidth="1"/>
    <col min="2" max="2" width="62" style="1" customWidth="1"/>
    <col min="3" max="3" width="14.5703125" style="1" hidden="1" customWidth="1"/>
    <col min="4" max="4" width="14.5703125" style="1" customWidth="1"/>
    <col min="5" max="5" width="17.85546875" style="1" customWidth="1"/>
    <col min="6" max="6" width="49.85546875" style="1" customWidth="1"/>
    <col min="7" max="16384" width="9.140625" style="1"/>
  </cols>
  <sheetData>
    <row r="1" spans="1:5" s="6" customFormat="1" ht="16.5">
      <c r="D1" s="204" t="s">
        <v>96</v>
      </c>
      <c r="E1" s="204"/>
    </row>
    <row r="2" spans="1:5" s="6" customFormat="1" ht="16.5">
      <c r="C2" s="6" t="s">
        <v>0</v>
      </c>
    </row>
    <row r="3" spans="1:5" s="6" customFormat="1" ht="16.5">
      <c r="C3" s="6" t="s">
        <v>1</v>
      </c>
    </row>
    <row r="5" spans="1:5" ht="45" customHeight="1">
      <c r="A5" s="200" t="s">
        <v>95</v>
      </c>
      <c r="B5" s="200"/>
      <c r="C5" s="200"/>
      <c r="D5" s="200"/>
      <c r="E5" s="200"/>
    </row>
    <row r="6" spans="1:5" ht="10.5" customHeight="1"/>
    <row r="7" spans="1:5" s="3" customFormat="1" ht="17.25">
      <c r="A7" s="201" t="s">
        <v>18</v>
      </c>
      <c r="B7" s="201"/>
      <c r="C7" s="201"/>
      <c r="D7" s="201"/>
      <c r="E7" s="201"/>
    </row>
    <row r="8" spans="1:5" s="3" customFormat="1" ht="17.25">
      <c r="A8" s="24" t="s">
        <v>97</v>
      </c>
    </row>
    <row r="9" spans="1:5" s="3" customFormat="1" ht="12.75" customHeight="1"/>
    <row r="10" spans="1:5" ht="33.75" customHeight="1">
      <c r="A10" s="66"/>
      <c r="B10" s="67"/>
      <c r="C10" s="65"/>
      <c r="D10" s="65"/>
      <c r="E10" s="65"/>
    </row>
    <row r="11" spans="1:5" s="3" customFormat="1" ht="21.75" customHeight="1">
      <c r="A11" s="68" t="s">
        <v>3</v>
      </c>
      <c r="B11" s="68" t="s">
        <v>4</v>
      </c>
    </row>
    <row r="12" spans="1:5" s="3" customFormat="1" ht="51.75" customHeight="1">
      <c r="A12" s="26">
        <v>1112</v>
      </c>
      <c r="B12" s="51" t="s">
        <v>90</v>
      </c>
    </row>
    <row r="13" spans="1:5" s="3" customFormat="1" ht="17.25">
      <c r="A13" s="28" t="s">
        <v>5</v>
      </c>
    </row>
    <row r="14" spans="1:5" s="3" customFormat="1" ht="60" customHeight="1">
      <c r="A14" s="29" t="s">
        <v>6</v>
      </c>
      <c r="B14" s="30">
        <v>1112</v>
      </c>
      <c r="C14" s="202" t="s">
        <v>103</v>
      </c>
      <c r="D14" s="202"/>
      <c r="E14" s="203"/>
    </row>
    <row r="15" spans="1:5" s="3" customFormat="1" ht="38.25" customHeight="1">
      <c r="A15" s="31" t="s">
        <v>7</v>
      </c>
      <c r="B15" s="18">
        <v>11001</v>
      </c>
      <c r="C15" s="32" t="s">
        <v>8</v>
      </c>
      <c r="D15" s="32" t="s">
        <v>9</v>
      </c>
      <c r="E15" s="32" t="s">
        <v>10</v>
      </c>
    </row>
    <row r="16" spans="1:5" s="3" customFormat="1" ht="69" customHeight="1">
      <c r="A16" s="31" t="s">
        <v>11</v>
      </c>
      <c r="B16" s="51" t="s">
        <v>93</v>
      </c>
      <c r="C16" s="33"/>
      <c r="D16" s="33"/>
      <c r="E16" s="33"/>
    </row>
    <row r="17" spans="1:7" s="3" customFormat="1" ht="66">
      <c r="A17" s="31" t="s">
        <v>12</v>
      </c>
      <c r="B17" s="52" t="s">
        <v>93</v>
      </c>
      <c r="C17" s="33"/>
      <c r="D17" s="33"/>
      <c r="E17" s="33"/>
    </row>
    <row r="18" spans="1:7" s="3" customFormat="1" ht="21" customHeight="1">
      <c r="A18" s="31" t="s">
        <v>13</v>
      </c>
      <c r="B18" s="34" t="s">
        <v>19</v>
      </c>
      <c r="C18" s="33"/>
      <c r="D18" s="33"/>
      <c r="E18" s="33"/>
    </row>
    <row r="19" spans="1:7" s="3" customFormat="1" ht="20.25" customHeight="1">
      <c r="A19" s="35" t="s">
        <v>14</v>
      </c>
      <c r="B19" s="52" t="s">
        <v>94</v>
      </c>
      <c r="C19" s="33"/>
      <c r="D19" s="33"/>
      <c r="E19" s="33"/>
    </row>
    <row r="20" spans="1:7" s="3" customFormat="1" ht="21.75" customHeight="1">
      <c r="A20" s="36"/>
      <c r="B20" s="37" t="s">
        <v>15</v>
      </c>
      <c r="C20" s="38"/>
      <c r="D20" s="38"/>
      <c r="E20" s="38"/>
    </row>
    <row r="21" spans="1:7" ht="33.75" customHeight="1">
      <c r="A21" s="39" t="s">
        <v>16</v>
      </c>
      <c r="B21" s="40"/>
      <c r="C21" s="77">
        <v>22788</v>
      </c>
      <c r="D21" s="77">
        <v>58283.9</v>
      </c>
      <c r="E21" s="77">
        <v>95615.9</v>
      </c>
    </row>
    <row r="22" spans="1:7" s="62" customFormat="1" ht="33" customHeight="1">
      <c r="A22" s="210" t="s">
        <v>106</v>
      </c>
      <c r="B22" s="210"/>
      <c r="C22" s="210"/>
      <c r="D22" s="210"/>
      <c r="E22" s="210"/>
      <c r="F22" s="88"/>
      <c r="G22" s="88"/>
    </row>
    <row r="23" spans="1:7" s="62" customFormat="1" ht="22.5" customHeight="1">
      <c r="A23" s="210" t="s">
        <v>112</v>
      </c>
      <c r="B23" s="210"/>
      <c r="C23" s="210"/>
      <c r="D23" s="210"/>
      <c r="E23" s="210"/>
      <c r="F23" s="88"/>
      <c r="G23" s="88"/>
    </row>
    <row r="24" spans="1:7" s="3" customFormat="1" ht="12" customHeight="1">
      <c r="A24" s="84"/>
      <c r="B24" s="84"/>
      <c r="C24" s="84"/>
      <c r="D24" s="84"/>
      <c r="E24" s="84"/>
      <c r="F24" s="84"/>
      <c r="G24" s="84"/>
    </row>
    <row r="25" spans="1:7" s="3" customFormat="1" ht="17.25">
      <c r="A25" s="84"/>
      <c r="B25" s="208" t="s">
        <v>108</v>
      </c>
      <c r="C25" s="208"/>
      <c r="D25" s="208"/>
      <c r="E25" s="208"/>
      <c r="F25" s="208"/>
      <c r="G25" s="208"/>
    </row>
    <row r="26" spans="1:7" s="3" customFormat="1" ht="7.5" customHeight="1">
      <c r="A26" s="211" t="s">
        <v>97</v>
      </c>
      <c r="B26" s="211"/>
      <c r="C26" s="211"/>
      <c r="D26" s="211"/>
      <c r="E26" s="211"/>
      <c r="F26" s="83"/>
      <c r="G26" s="83"/>
    </row>
    <row r="27" spans="1:7" s="3" customFormat="1" ht="17.25">
      <c r="A27" s="211"/>
      <c r="B27" s="211"/>
      <c r="C27" s="211"/>
      <c r="D27" s="211"/>
      <c r="E27" s="211"/>
      <c r="F27" s="209"/>
      <c r="G27" s="209"/>
    </row>
    <row r="28" spans="1:7" s="3" customFormat="1" ht="10.5" customHeight="1">
      <c r="A28" s="86"/>
      <c r="B28" s="87"/>
      <c r="C28" s="87"/>
      <c r="D28" s="87"/>
      <c r="E28" s="87"/>
      <c r="F28" s="209"/>
      <c r="G28" s="209"/>
    </row>
    <row r="29" spans="1:7" s="3" customFormat="1" ht="21.75" customHeight="1">
      <c r="A29" s="25" t="s">
        <v>3</v>
      </c>
      <c r="B29" s="25" t="s">
        <v>4</v>
      </c>
    </row>
    <row r="30" spans="1:7" s="3" customFormat="1" ht="51.75" customHeight="1">
      <c r="A30" s="72">
        <v>1139</v>
      </c>
      <c r="B30" s="72" t="s">
        <v>109</v>
      </c>
    </row>
    <row r="31" spans="1:7" s="3" customFormat="1" ht="17.25">
      <c r="A31" s="28" t="s">
        <v>5</v>
      </c>
    </row>
    <row r="32" spans="1:7" s="3" customFormat="1" ht="60" customHeight="1">
      <c r="A32" s="29" t="s">
        <v>6</v>
      </c>
      <c r="B32" s="30">
        <v>1139</v>
      </c>
      <c r="C32" s="202" t="s">
        <v>113</v>
      </c>
      <c r="D32" s="202"/>
      <c r="E32" s="203"/>
    </row>
    <row r="33" spans="1:6" s="3" customFormat="1" ht="38.25" customHeight="1">
      <c r="A33" s="31" t="s">
        <v>7</v>
      </c>
      <c r="B33" s="18">
        <v>11001</v>
      </c>
      <c r="C33" s="32" t="s">
        <v>8</v>
      </c>
      <c r="D33" s="32" t="s">
        <v>9</v>
      </c>
      <c r="E33" s="32" t="s">
        <v>10</v>
      </c>
    </row>
    <row r="34" spans="1:6" s="3" customFormat="1" ht="38.25" customHeight="1">
      <c r="A34" s="31" t="s">
        <v>11</v>
      </c>
      <c r="B34" s="72" t="s">
        <v>109</v>
      </c>
      <c r="C34" s="33"/>
      <c r="D34" s="33"/>
      <c r="E34" s="33"/>
    </row>
    <row r="35" spans="1:6" s="3" customFormat="1" ht="86.25">
      <c r="A35" s="31" t="s">
        <v>12</v>
      </c>
      <c r="B35" s="72" t="s">
        <v>110</v>
      </c>
      <c r="C35" s="33"/>
      <c r="D35" s="33"/>
      <c r="E35" s="33"/>
    </row>
    <row r="36" spans="1:6" s="3" customFormat="1" ht="21" customHeight="1">
      <c r="A36" s="31" t="s">
        <v>13</v>
      </c>
      <c r="B36" s="34" t="s">
        <v>19</v>
      </c>
      <c r="C36" s="33"/>
      <c r="D36" s="33"/>
      <c r="E36" s="33"/>
    </row>
    <row r="37" spans="1:6" s="3" customFormat="1" ht="20.25" customHeight="1">
      <c r="A37" s="35" t="s">
        <v>14</v>
      </c>
      <c r="B37" s="72" t="s">
        <v>111</v>
      </c>
      <c r="C37" s="33"/>
      <c r="D37" s="33"/>
      <c r="E37" s="33"/>
    </row>
    <row r="38" spans="1:6" s="3" customFormat="1" ht="21.75" customHeight="1">
      <c r="A38" s="36"/>
      <c r="B38" s="37" t="s">
        <v>15</v>
      </c>
      <c r="C38" s="38"/>
      <c r="D38" s="38"/>
      <c r="E38" s="38"/>
    </row>
    <row r="39" spans="1:6" ht="33.75" customHeight="1">
      <c r="A39" s="66" t="s">
        <v>16</v>
      </c>
      <c r="B39" s="67"/>
      <c r="C39" s="76">
        <v>-22788</v>
      </c>
      <c r="D39" s="76">
        <v>-58283.9</v>
      </c>
      <c r="E39" s="76">
        <v>-95615.9</v>
      </c>
    </row>
    <row r="40" spans="1:6">
      <c r="A40" s="2"/>
    </row>
    <row r="41" spans="1:6" s="3" customFormat="1" ht="17.25">
      <c r="A41" s="162" t="s">
        <v>31</v>
      </c>
      <c r="B41" s="162"/>
      <c r="C41" s="47"/>
    </row>
    <row r="42" spans="1:6" s="3" customFormat="1" ht="17.25">
      <c r="A42" s="9" t="s">
        <v>32</v>
      </c>
      <c r="B42" s="9"/>
      <c r="C42" s="9"/>
      <c r="D42" s="8"/>
      <c r="E42" s="8"/>
      <c r="F42" s="8"/>
    </row>
  </sheetData>
  <mergeCells count="12">
    <mergeCell ref="A41:B41"/>
    <mergeCell ref="D1:E1"/>
    <mergeCell ref="A5:E5"/>
    <mergeCell ref="A7:E7"/>
    <mergeCell ref="B25:G25"/>
    <mergeCell ref="F27:F28"/>
    <mergeCell ref="G27:G28"/>
    <mergeCell ref="C14:E14"/>
    <mergeCell ref="A23:E23"/>
    <mergeCell ref="A22:E22"/>
    <mergeCell ref="A26:E27"/>
    <mergeCell ref="C32:E3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19" max="6" man="1"/>
  </rowBreaks>
  <colBreaks count="2" manualBreakCount="2">
    <brk id="5" max="1048575" man="1"/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="60" zoomScaleNormal="100" workbookViewId="0">
      <selection activeCell="O8" sqref="O8"/>
    </sheetView>
  </sheetViews>
  <sheetFormatPr defaultColWidth="9.140625" defaultRowHeight="13.5"/>
  <cols>
    <col min="1" max="1" width="19.85546875" style="142" customWidth="1"/>
    <col min="2" max="2" width="26" style="142" customWidth="1"/>
    <col min="3" max="3" width="17.140625" style="142" customWidth="1"/>
    <col min="4" max="4" width="12.140625" style="142" customWidth="1"/>
    <col min="5" max="5" width="11.85546875" style="142" customWidth="1"/>
    <col min="6" max="6" width="15.7109375" style="142" customWidth="1"/>
    <col min="7" max="7" width="12.28515625" style="142" customWidth="1"/>
    <col min="8" max="8" width="15.5703125" style="142" customWidth="1"/>
    <col min="9" max="9" width="0.28515625" style="142" hidden="1" customWidth="1"/>
    <col min="10" max="10" width="9.140625" style="142" hidden="1" customWidth="1"/>
    <col min="11" max="16384" width="9.140625" style="142"/>
  </cols>
  <sheetData>
    <row r="1" spans="1:8" s="141" customFormat="1" ht="16.5">
      <c r="H1" s="141" t="s">
        <v>136</v>
      </c>
    </row>
    <row r="2" spans="1:8" s="141" customFormat="1" ht="16.5">
      <c r="G2" s="141" t="s">
        <v>0</v>
      </c>
    </row>
    <row r="3" spans="1:8" s="141" customFormat="1" ht="16.5">
      <c r="G3" s="141" t="s">
        <v>1</v>
      </c>
    </row>
    <row r="6" spans="1:8" ht="45" customHeight="1">
      <c r="A6" s="212" t="s">
        <v>119</v>
      </c>
      <c r="B6" s="212"/>
      <c r="C6" s="212"/>
      <c r="D6" s="212"/>
      <c r="E6" s="212"/>
      <c r="F6" s="212"/>
      <c r="G6" s="212"/>
      <c r="H6" s="212"/>
    </row>
    <row r="7" spans="1:8">
      <c r="A7" s="213"/>
      <c r="B7" s="213"/>
      <c r="C7" s="213"/>
      <c r="D7" s="213"/>
      <c r="E7" s="213"/>
      <c r="F7" s="213"/>
      <c r="G7" s="213"/>
      <c r="H7" s="213"/>
    </row>
    <row r="8" spans="1:8" ht="86.25" customHeight="1">
      <c r="A8" s="214" t="s">
        <v>120</v>
      </c>
      <c r="B8" s="215" t="s">
        <v>121</v>
      </c>
      <c r="C8" s="215"/>
      <c r="D8" s="214" t="s">
        <v>122</v>
      </c>
      <c r="E8" s="214" t="s">
        <v>123</v>
      </c>
      <c r="F8" s="214" t="s">
        <v>124</v>
      </c>
      <c r="G8" s="214" t="s">
        <v>125</v>
      </c>
      <c r="H8" s="214"/>
    </row>
    <row r="9" spans="1:8" ht="42.75">
      <c r="A9" s="214"/>
      <c r="B9" s="215"/>
      <c r="C9" s="215"/>
      <c r="D9" s="214"/>
      <c r="E9" s="214"/>
      <c r="F9" s="214"/>
      <c r="G9" s="143" t="s">
        <v>126</v>
      </c>
      <c r="H9" s="143" t="s">
        <v>127</v>
      </c>
    </row>
    <row r="10" spans="1:8" ht="22.5" customHeight="1">
      <c r="A10" s="223" t="s">
        <v>128</v>
      </c>
      <c r="B10" s="223"/>
      <c r="C10" s="223"/>
      <c r="D10" s="223"/>
      <c r="E10" s="223"/>
      <c r="F10" s="223"/>
      <c r="G10" s="223"/>
      <c r="H10" s="144"/>
    </row>
    <row r="11" spans="1:8" ht="31.5" customHeight="1">
      <c r="A11" s="145" t="s">
        <v>129</v>
      </c>
      <c r="B11" s="145" t="s">
        <v>130</v>
      </c>
      <c r="C11" s="145" t="s">
        <v>131</v>
      </c>
      <c r="D11" s="224"/>
      <c r="E11" s="225"/>
      <c r="F11" s="226"/>
      <c r="G11" s="146"/>
      <c r="H11" s="144">
        <f>+H13+H15</f>
        <v>8268</v>
      </c>
    </row>
    <row r="12" spans="1:8" ht="32.25" customHeight="1">
      <c r="A12" s="227" t="s">
        <v>137</v>
      </c>
      <c r="B12" s="227"/>
      <c r="C12" s="227"/>
      <c r="D12" s="227"/>
      <c r="E12" s="227"/>
      <c r="F12" s="227"/>
      <c r="G12" s="227"/>
      <c r="H12" s="147"/>
    </row>
    <row r="13" spans="1:8" ht="14.25">
      <c r="A13" s="147"/>
      <c r="B13" s="217" t="s">
        <v>138</v>
      </c>
      <c r="C13" s="218"/>
      <c r="D13" s="144"/>
      <c r="E13" s="143"/>
      <c r="F13" s="148"/>
      <c r="G13" s="146"/>
      <c r="H13" s="144">
        <f>+H14</f>
        <v>7380</v>
      </c>
    </row>
    <row r="14" spans="1:8" ht="26.25" customHeight="1">
      <c r="A14" s="149" t="s">
        <v>140</v>
      </c>
      <c r="B14" s="219" t="s">
        <v>139</v>
      </c>
      <c r="C14" s="220"/>
      <c r="D14" s="150" t="s">
        <v>134</v>
      </c>
      <c r="E14" s="151" t="s">
        <v>133</v>
      </c>
      <c r="F14" s="150">
        <v>410</v>
      </c>
      <c r="G14" s="152">
        <v>18000</v>
      </c>
      <c r="H14" s="153">
        <f>+F14*G14/1000</f>
        <v>7380</v>
      </c>
    </row>
    <row r="15" spans="1:8" ht="14.25">
      <c r="A15" s="147"/>
      <c r="B15" s="217" t="s">
        <v>132</v>
      </c>
      <c r="C15" s="218"/>
      <c r="D15" s="144"/>
      <c r="E15" s="143"/>
      <c r="F15" s="148"/>
      <c r="G15" s="146"/>
      <c r="H15" s="144">
        <f>+H16</f>
        <v>888</v>
      </c>
    </row>
    <row r="16" spans="1:8" ht="40.5" customHeight="1">
      <c r="A16" s="149" t="s">
        <v>141</v>
      </c>
      <c r="B16" s="221" t="s">
        <v>142</v>
      </c>
      <c r="C16" s="222"/>
      <c r="D16" s="150" t="s">
        <v>134</v>
      </c>
      <c r="E16" s="151" t="s">
        <v>133</v>
      </c>
      <c r="F16" s="150">
        <v>888000</v>
      </c>
      <c r="G16" s="152">
        <v>1</v>
      </c>
      <c r="H16" s="153">
        <f>+F16/1000</f>
        <v>888</v>
      </c>
    </row>
    <row r="18" spans="1:9" s="154" customFormat="1" ht="17.25">
      <c r="A18" s="216" t="s">
        <v>31</v>
      </c>
      <c r="B18" s="216"/>
      <c r="C18" s="216"/>
      <c r="D18" s="216"/>
      <c r="E18" s="216"/>
      <c r="F18" s="216"/>
      <c r="G18" s="216"/>
      <c r="H18" s="216"/>
    </row>
    <row r="19" spans="1:9" s="154" customFormat="1" ht="17.25">
      <c r="A19" s="155" t="s">
        <v>135</v>
      </c>
      <c r="B19" s="155"/>
      <c r="C19" s="155"/>
      <c r="D19" s="155"/>
      <c r="E19" s="155"/>
      <c r="I19" s="156"/>
    </row>
  </sheetData>
  <mergeCells count="15">
    <mergeCell ref="A18:H18"/>
    <mergeCell ref="B13:C13"/>
    <mergeCell ref="B14:C14"/>
    <mergeCell ref="B16:C16"/>
    <mergeCell ref="A10:G10"/>
    <mergeCell ref="D11:F11"/>
    <mergeCell ref="A12:G12"/>
    <mergeCell ref="B15:C15"/>
    <mergeCell ref="A6:H7"/>
    <mergeCell ref="A8:A9"/>
    <mergeCell ref="B8:C9"/>
    <mergeCell ref="D8:D9"/>
    <mergeCell ref="E8:E9"/>
    <mergeCell ref="F8:F9"/>
    <mergeCell ref="G8:H8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Հավելված 1</vt:lpstr>
      <vt:lpstr>Հավելված 2</vt:lpstr>
      <vt:lpstr>Հավելված 3</vt:lpstr>
      <vt:lpstr>Հավելված 4</vt:lpstr>
      <vt:lpstr>Հավելված 5</vt:lpstr>
      <vt:lpstr>'Հավելված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Yelena Petrosyan</cp:lastModifiedBy>
  <cp:lastPrinted>2019-06-14T11:13:42Z</cp:lastPrinted>
  <dcterms:modified xsi:type="dcterms:W3CDTF">2019-06-25T06:29:48Z</dcterms:modified>
</cp:coreProperties>
</file>