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65" windowWidth="14805" windowHeight="7650"/>
  </bookViews>
  <sheets>
    <sheet name="Հավելված 1" sheetId="5" r:id="rId1"/>
    <sheet name="Հավելված 2" sheetId="1" r:id="rId2"/>
    <sheet name="Հավելված 3-1" sheetId="4" r:id="rId3"/>
    <sheet name="Հավելված 3-2" sheetId="3" r:id="rId4"/>
  </sheets>
  <definedNames>
    <definedName name="_xlnm.Print_Area" localSheetId="0">'Հավելված 1'!$A$1:$D$28</definedName>
  </definedNames>
  <calcPr calcId="145621"/>
</workbook>
</file>

<file path=xl/calcChain.xml><?xml version="1.0" encoding="utf-8"?>
<calcChain xmlns="http://schemas.openxmlformats.org/spreadsheetml/2006/main">
  <c r="C12" i="5" l="1"/>
  <c r="B12" i="5"/>
  <c r="C14" i="5"/>
  <c r="B14" i="5"/>
  <c r="C18" i="5"/>
  <c r="C16" i="5" s="1"/>
  <c r="B18" i="5"/>
  <c r="B16" i="5" s="1"/>
  <c r="F10" i="1" l="1"/>
  <c r="G10" i="1"/>
  <c r="E10" i="1"/>
  <c r="D18" i="5"/>
  <c r="D16" i="5" s="1"/>
  <c r="D14" i="5" s="1"/>
  <c r="D12" i="5" s="1"/>
  <c r="I37" i="4" l="1"/>
  <c r="H37" i="4"/>
  <c r="E17" i="3" l="1"/>
  <c r="F26" i="1" l="1"/>
  <c r="F24" i="1" s="1"/>
  <c r="F22" i="1" s="1"/>
  <c r="F18" i="1"/>
  <c r="F16" i="1" s="1"/>
  <c r="F14" i="1" s="1"/>
  <c r="F12" i="1" s="1"/>
  <c r="E26" i="1"/>
  <c r="E24" i="1" s="1"/>
  <c r="E22" i="1" s="1"/>
  <c r="E18" i="1"/>
  <c r="E16" i="1" s="1"/>
  <c r="E14" i="1" s="1"/>
  <c r="E12" i="1" s="1"/>
  <c r="G18" i="1"/>
  <c r="G16" i="1" s="1"/>
  <c r="G26" i="1" l="1"/>
  <c r="G24" i="1" l="1"/>
  <c r="G22" i="1" s="1"/>
  <c r="G14" i="1" l="1"/>
  <c r="G12" i="1" s="1"/>
</calcChain>
</file>

<file path=xl/sharedStrings.xml><?xml version="1.0" encoding="utf-8"?>
<sst xmlns="http://schemas.openxmlformats.org/spreadsheetml/2006/main" count="152" uniqueCount="109">
  <si>
    <t>Բյուջետային ծախսերի գործառական դասակարգման</t>
  </si>
  <si>
    <t>Բյուջետային ծախսերի գործառական դասակարգման բաժինների, խմբերի և դասերի, տնտեսագիտական դասակարգման հոդվածների, ֆինանսավորվող ծրագրերի և դրանք իրականացնող մարմինների անվանումները</t>
  </si>
  <si>
    <t>Ցուցանիշների փոփոխությունը (ավելացումները բերված են դրական նշանով, իսկ նվազեցումները՝ փակագծերում)</t>
  </si>
  <si>
    <t>բաժինը</t>
  </si>
  <si>
    <t>խումբը</t>
  </si>
  <si>
    <t>դասը</t>
  </si>
  <si>
    <t>տարի</t>
  </si>
  <si>
    <t>ԸՆԴԱՄԵՆԸ՝ ԾԱԽՍԵՐ</t>
  </si>
  <si>
    <t>այդ թվում՝</t>
  </si>
  <si>
    <t>ՏՆՏԵՍԱԿԱՆ ՀԱՐԱԲԵՐՈՒԹՅՈՒՆՆԵՐ</t>
  </si>
  <si>
    <t xml:space="preserve">Գյուղատնտեսություն, անտառային տնտեսություն, ձկնորսություն և որսորդություն </t>
  </si>
  <si>
    <t>Գյուղատնտեսություն</t>
  </si>
  <si>
    <t>ՀՀ գյուղատնտեսության նախարարություն</t>
  </si>
  <si>
    <t>որից`</t>
  </si>
  <si>
    <t>ՀԻՄՆԱԿԱՆ ԲԱԺԻՆՆԵՐԻՆ ՉԴԱՍՎՈՂ ՊԱՀՈՒՍՏԱՅԻՆ ՖՈՆԴԵՐ</t>
  </si>
  <si>
    <t>այդ թվում`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</si>
  <si>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</si>
  <si>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</si>
  <si>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01. ՀՀ կառավարության պահուստային ֆոնդ</t>
  </si>
  <si>
    <t xml:space="preserve"> ՀՀ կառավարություն</t>
  </si>
  <si>
    <t>04</t>
  </si>
  <si>
    <t>02</t>
  </si>
  <si>
    <t>01</t>
  </si>
  <si>
    <t>Ծրագրային դասիչը</t>
  </si>
  <si>
    <t>Գործառական դասիչը</t>
  </si>
  <si>
    <t>Ծրագիր/Քաղաքականության միջոցառում</t>
  </si>
  <si>
    <t xml:space="preserve"> Բյուջե</t>
  </si>
  <si>
    <t>Ծրագիրը</t>
  </si>
  <si>
    <t>Միջոցառումը</t>
  </si>
  <si>
    <t>(Բաժին/Խումբ /Դաս)</t>
  </si>
  <si>
    <t>ԾՐԱԳԻՐ</t>
  </si>
  <si>
    <t>Ծրագրի նկարագրությունը</t>
  </si>
  <si>
    <t>Վերջնական արդյունքի նկարագրությունը</t>
  </si>
  <si>
    <t>Հայաստանի Հանրապետության գյուղատնտեսության նախարարություն</t>
  </si>
  <si>
    <t xml:space="preserve">Բաժին 2. </t>
  </si>
  <si>
    <t>04,02,01</t>
  </si>
  <si>
    <t>Գյուղատնտեսության զարգացման խթանման ծրագիր</t>
  </si>
  <si>
    <t>Գյուղատնտեսական մթերքի և դրանց վերամշակումից ստացվող սննդամթերքի ծավալների ավելացում</t>
  </si>
  <si>
    <t>Քաղաքականության միջոցառումներ. Տրանսֆերտներ</t>
  </si>
  <si>
    <t>Տրանսֆերտի նկարագրությունը</t>
  </si>
  <si>
    <t xml:space="preserve"> ԾՏ03</t>
  </si>
  <si>
    <t>Պետական աջակցություն  գյուղատնտեսական հողօգտագործողներին  մատչելի գներով  պարարտանյութերի ձեռքբերման համար</t>
  </si>
  <si>
    <t>Հողօգտագործողներին  ազոտական, ֆոսֆոական և կալիումական պարարտանյութերի մատչելի գներով տրամադրում</t>
  </si>
  <si>
    <t>Գերատեսչության կողմից իրականացվող քաղաքականության միջոցառումների ծրագրային խմբավորումը</t>
  </si>
  <si>
    <t>ՄԱՍ Գ: Նախարարի  պատասխանատվության ներքո իրականացվող  քաղաքականության  միջոցառումների և ֆինանսական կառավարման արդյուների ցուցանիշները</t>
  </si>
  <si>
    <t>1. Քաղաքականության միջոցառումներ</t>
  </si>
  <si>
    <t>Հողօգտագործողներին ազոտական, ֆոսֆորական և կալիումական պարարտանյութերի մատչելի գներով տրամադրում</t>
  </si>
  <si>
    <t>1.2 Տրանսֆերտներ</t>
  </si>
  <si>
    <t>Մատուցվող ծառայության անվանումը</t>
  </si>
  <si>
    <t>Հավելված N 2</t>
  </si>
  <si>
    <t>Նկարագրություն</t>
  </si>
  <si>
    <t>Չափորոշիչներ</t>
  </si>
  <si>
    <t>Տարի</t>
  </si>
  <si>
    <t xml:space="preserve">Ոչ ֆինանսական ցուցանիշներ </t>
  </si>
  <si>
    <t>Շահառուների քանակը</t>
  </si>
  <si>
    <t>Գումարը (հազար դրամ)</t>
  </si>
  <si>
    <t>Տրանսֆերտի վճարման հաճախականությունը</t>
  </si>
  <si>
    <t>Շահառուների ընտրության չափանիշները</t>
  </si>
  <si>
    <t>1022 Գյուղատնտեսության զարգացման խթանման ծրագիր</t>
  </si>
  <si>
    <t>Համայնքների քանակ</t>
  </si>
  <si>
    <t>Յուրաքանչյուր տարվա պետական բյուջեով ընտրված մարզերի հողատերեր</t>
  </si>
  <si>
    <t>Հայաստանի խաղողագործության և գինեգործության  հիմնադրամի  կանոնադրական խնդիրների իրականացում:</t>
  </si>
  <si>
    <t>Հայաստանի խաղողագործության և գինեգործության  հիմնադրամի  կանոնադրական խնդիրների իրականացման համար աջակցություն:</t>
  </si>
  <si>
    <t>առաջին կիսամյան</t>
  </si>
  <si>
    <t>ինն ամիս</t>
  </si>
  <si>
    <t>ՀՀ կառավարության 2017 թ.</t>
  </si>
  <si>
    <t>ՀՀ կառավարության 2017 թվականի</t>
  </si>
  <si>
    <t>____________________ _____-ի</t>
  </si>
  <si>
    <t>N ____________-Ն որոշման</t>
  </si>
  <si>
    <t>Աղյուսակ 1</t>
  </si>
  <si>
    <t>I կիսամյակ</t>
  </si>
  <si>
    <t>9 ամիս</t>
  </si>
  <si>
    <t>Պետական աջակցություն գյուղատնտեսական հողօգտագործողներին մատչելի գներով պարարտանյութերի ձեռքբերման համար</t>
  </si>
  <si>
    <t>ԾՏ03</t>
  </si>
  <si>
    <t>Ծրագրից օգտվող տնտեսվարողների թիվը</t>
  </si>
  <si>
    <t>1 անգամ</t>
  </si>
  <si>
    <t>Ծրագիրը/ծրագրերը/, որի /որոնց/ շրջանակներում իրականացվում է  քաղաքականության միջոցառումը</t>
  </si>
  <si>
    <t>Գյուղատնտեսական մթերքի և դրանց վերամշակումից ստացվող սննդամթերքի ծավալների ավելացում, օգտագործվող վարելահողերի ավելացում՝ այն հասցնելով ամբողջ վարելահողերի շուրջ 82.7%</t>
  </si>
  <si>
    <t>ԾՏ06</t>
  </si>
  <si>
    <t>Հայաստանի խաղողագործության և գինեգործության հիմնադրամի կանոնադրական խնդիրների իրականացում</t>
  </si>
  <si>
    <t>Աջակցություն՝ Հայաստանի խաղողագործության և գինեգործության հիմնադրամի կանոնադրական խնդիրների իրականացման համար</t>
  </si>
  <si>
    <t>Աղյուսակ 2</t>
  </si>
  <si>
    <t>Գինեգործության և խաղողագործության ոլորտների զարգացում, գինու արտադրանքի որակի բարելավում, հայկական գինու ճանաչելիության բարձրացում, արտահանման խթանում, վաճառքների ավելացում</t>
  </si>
  <si>
    <t>Հայաստանի խաղողագործության և գինեգործության հիմնադրամի հոգաբարձուների խորհրդի 30․12․2016թ․նիստի N06 արձանագրությամբ հաստատված շահառուներ</t>
  </si>
  <si>
    <t>Համայնքներում գյուղատնտեսական մթերքների արտադրությամբ և վերամշակմամբ զբաղվող  ֆիզիկական և իրավաբանական անձանց պետական աջակցության տրամադրում:</t>
  </si>
  <si>
    <t xml:space="preserve"> ԾՏ06</t>
  </si>
  <si>
    <t>16. Պետական աջակցություն գյուղատնտեսական հողօգտագործողներին մատչելի գներով պարարտանյութերի ձեռքբերման համար</t>
  </si>
  <si>
    <t>Սուբսիդիաներ ոչ պետական ոչ  ֆինանսական կազմակերպություններին</t>
  </si>
  <si>
    <t>ՀԱՅԱՍՏԱՆԻ ՀԱՆՐԱՊԵՏՈՒԹՅԱՆ ԿԱՌԱՎԱՐՈՒԹՅԱՆ 2016 ԹՎԱԿԱՆԻ ԴԵԿՏԵՄԲԵՐԻ 29-Ի N 1313-Ն ՈՐՈՇՄԱՆ N 1 ՀԱՎԵԼՎԱԾԻ N 1 ԱՂՅՈՒՍԱԿՈՒՄ ԿԱՏԱՐՎՈՂ ՓՈՓՈԽՈՒԹՅՈՒՆԸ</t>
  </si>
  <si>
    <t>առաջին կիսամյակ</t>
  </si>
  <si>
    <t xml:space="preserve">տարի            </t>
  </si>
  <si>
    <t>ԸՆԴԱՄԵՆԸ</t>
  </si>
  <si>
    <t>Ա. Ներքին աղբյուրներ-ընդամենը</t>
  </si>
  <si>
    <t>2. Ֆինանսական զուտ ակտիվներ</t>
  </si>
  <si>
    <t>2.6. Այլ</t>
  </si>
  <si>
    <t>ժամանակավորապես ազատ միջոցներ</t>
  </si>
  <si>
    <t xml:space="preserve"> </t>
  </si>
  <si>
    <t xml:space="preserve">         Հավելված N 1</t>
  </si>
  <si>
    <t xml:space="preserve">         </t>
  </si>
  <si>
    <t>Պետական բյուջեի դեֆիցիտի ֆինանսավորման աղբյուրներն ու դրանց տարրերի անվանումները</t>
  </si>
  <si>
    <t xml:space="preserve">                                                                                                                                         </t>
  </si>
  <si>
    <t>(հազ. դրամ)</t>
  </si>
  <si>
    <t>Հավելված N 3</t>
  </si>
  <si>
    <t>Ցուցահանդեսներին, համտեսներին, փորձի փոխանակումներին, պրոմո  և կազմակերպվող այլ  միջոցառումներին մասնակցող գինու գործարաններրի քանակը (հատ)</t>
  </si>
  <si>
    <t>Ցուցահանդեսներին, համտեսներին, փորձի փոխանակումներին, պրոմո  և կազմակերպվող այլ  միջոցառումներին մասնակցող գիտական և կրթական հաստատություններ (քանակը՝ հատ)</t>
  </si>
  <si>
    <t xml:space="preserve">«ՀԱՅԱՍՏԱՆԻ ՀԱՆՐԱՊԵՏՈՒԹՅԱՆ 2017 ԹՎԱԿԱՆԻ ՊԵՏԱԿԱՆ ԲՅՈՒՋԵԻ ՄԱՍԻՆ» ՀԱՅԱՍՏԱՆԻ ՀԱՆՐԱՊԵՏՈՒԹՅԱՆ ՕՐԵՆՔԻ N 1 ՀԱՎԵԼՎԱԾՈՒՄ ԿԱՏԱՐՎՈՂ ՎԵՐԱԲԱՇԽՈՒՄԸ ԵՎ ՀԱՅԱՍՏԱՆԻ ՀԱՆՐԱՊԵՏՈՒԹՅԱՆ ԿԱՌԱՎԱՐՈՒԹՅԱՆ 2016 ԹՎԱԿԱՆԻ ԴԵԿՏԵՄԲԵՐԻ 29-Ի N 1313-Ն ՈՐՈՇՄԱՆ N 5 ՀԱՎԵԼՎԱԾՈՒՄ ԿԱՏԱՐՎՈՂ ՓՈՓՈԽՈՒԹՅՈՒՆՆԵՐԸ </t>
  </si>
  <si>
    <t>ՀԱՅԱՍՏԱՆԻ ՀԱՆՐԱՊԵՏՈՒԹՅԱՆ ԿԱՌԱՎԱՐՈՒԹՅԱՆ 2016 ԹՎԱԿԱՆԻ ԴԵԿՏԵՄԲԵՐԻ 29-Ի N 1313-Ն ՈՐՈՇՄԱՆ  N 11 ՀԱՎԵԼՎԱԾԻ N 11.14 ԱՂՅՈՒՍԱԿՈՒՄ ԿԱՏԱՐՎՈՂ ՓՈՓՈԽՈՒԹՅՈՒՆՆԵՐԸ ԵՎ ԼՐԱՑՈՒՄՆԵՐԸ</t>
  </si>
  <si>
    <t>Ֆինանսական ցուցանիշներ</t>
  </si>
  <si>
    <t>ՀԱՅԱՍՏԱՆԻ ՀԱՆՐԱՊԵՏՈՒԹՅԱՆ ԿԱՌԱՎԱՐՈՒԹՅԱՆ 2016 ԹՎԱԿԱՆԻ ԴԵԿՏԵՄԲԵՐԻ 29-Ի N 1313-Ն ՈՐՈՇՄԱՆ N 11 ՀԱՎԵԼՎԱԾԻ N 12 ԱՂՅՈՒՍԱԿՈՒՄ ԿԱՏԱՐՎՈՂ ՓՈՓՈԽՈՒԹՅՈՒՆԸ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</si>
</sst>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#,##0.0_);\(#,##0.0\)"/>
    <numFmt numFmtId="166" formatCode="_(* #,##0.0_);_(* \(#,##0.0\);_(* &quot;-&quot;??_);_(@_)"/>
    <numFmt numFmtId="167" formatCode="#,##0.0;\-#,##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u/>
      <sz val="11"/>
      <color theme="1"/>
      <name val="GHEA Grapalat"/>
      <family val="3"/>
    </font>
    <font>
      <sz val="10"/>
      <name val="GHEA Grapalat"/>
      <family val="3"/>
    </font>
    <font>
      <u/>
      <sz val="10"/>
      <name val="GHEA Grapalat"/>
      <family val="3"/>
    </font>
    <font>
      <sz val="11"/>
      <name val="GHEA Grapalat"/>
      <family val="3"/>
    </font>
    <font>
      <i/>
      <sz val="10"/>
      <name val="GHEA Grapalat"/>
      <family val="3"/>
    </font>
    <font>
      <b/>
      <u/>
      <sz val="11"/>
      <color theme="1"/>
      <name val="GHEA Grapalat"/>
      <family val="3"/>
    </font>
    <font>
      <b/>
      <sz val="10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u/>
      <sz val="10"/>
      <color theme="1"/>
      <name val="GHEA Grapalat"/>
      <family val="3"/>
    </font>
    <font>
      <b/>
      <sz val="11"/>
      <color theme="1"/>
      <name val="GHEA Grapalat"/>
      <family val="3"/>
    </font>
    <font>
      <sz val="9"/>
      <name val="GHEA Grapalat"/>
      <family val="3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31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9">
    <xf numFmtId="0" fontId="0" fillId="0" borderId="0" xfId="0"/>
    <xf numFmtId="49" fontId="2" fillId="0" borderId="0" xfId="0" applyNumberFormat="1" applyFont="1"/>
    <xf numFmtId="0" fontId="2" fillId="0" borderId="0" xfId="0" applyFont="1"/>
    <xf numFmtId="49" fontId="2" fillId="0" borderId="1" xfId="0" applyNumberFormat="1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39" fontId="2" fillId="0" borderId="1" xfId="0" applyNumberFormat="1" applyFont="1" applyBorder="1" applyAlignment="1">
      <alignment horizontal="center" vertical="center" wrapText="1"/>
    </xf>
    <xf numFmtId="39" fontId="2" fillId="0" borderId="0" xfId="0" applyNumberFormat="1" applyFont="1"/>
    <xf numFmtId="37" fontId="2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Continuous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justify" vertical="top" wrapText="1"/>
    </xf>
    <xf numFmtId="0" fontId="4" fillId="2" borderId="1" xfId="0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164" fontId="4" fillId="2" borderId="1" xfId="1" applyNumberFormat="1" applyFont="1" applyFill="1" applyBorder="1" applyAlignment="1">
      <alignment horizontal="centerContinuous" vertical="center"/>
    </xf>
    <xf numFmtId="0" fontId="4" fillId="0" borderId="0" xfId="0" applyFont="1" applyFill="1"/>
    <xf numFmtId="0" fontId="8" fillId="0" borderId="0" xfId="0" applyFont="1" applyAlignment="1">
      <alignment horizontal="left"/>
    </xf>
    <xf numFmtId="0" fontId="4" fillId="0" borderId="10" xfId="0" applyFont="1" applyFill="1" applyBorder="1" applyAlignment="1">
      <alignment wrapText="1"/>
    </xf>
    <xf numFmtId="0" fontId="4" fillId="0" borderId="14" xfId="0" applyFont="1" applyFill="1" applyBorder="1" applyAlignment="1">
      <alignment horizontal="justify" vertical="top" wrapText="1"/>
    </xf>
    <xf numFmtId="0" fontId="4" fillId="0" borderId="0" xfId="0" applyFont="1" applyFill="1" applyBorder="1" applyAlignment="1">
      <alignment vertical="top" wrapText="1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10" fillId="0" borderId="0" xfId="0" applyFont="1"/>
    <xf numFmtId="0" fontId="12" fillId="0" borderId="0" xfId="0" applyFont="1" applyAlignment="1">
      <alignment horizontal="left"/>
    </xf>
    <xf numFmtId="0" fontId="5" fillId="5" borderId="6" xfId="0" applyFont="1" applyFill="1" applyBorder="1" applyAlignment="1">
      <alignment wrapText="1"/>
    </xf>
    <xf numFmtId="0" fontId="4" fillId="3" borderId="8" xfId="0" applyFont="1" applyFill="1" applyBorder="1"/>
    <xf numFmtId="0" fontId="4" fillId="3" borderId="9" xfId="0" applyFont="1" applyFill="1" applyBorder="1"/>
    <xf numFmtId="0" fontId="5" fillId="5" borderId="0" xfId="0" applyFont="1" applyFill="1" applyBorder="1" applyAlignment="1">
      <alignment horizontal="justify" vertical="top" wrapText="1"/>
    </xf>
    <xf numFmtId="0" fontId="4" fillId="5" borderId="1" xfId="0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right" vertical="top"/>
    </xf>
    <xf numFmtId="0" fontId="2" fillId="0" borderId="0" xfId="0" applyFont="1" applyBorder="1"/>
    <xf numFmtId="0" fontId="12" fillId="0" borderId="0" xfId="0" applyFont="1" applyAlignment="1">
      <alignment horizontal="left" vertical="center"/>
    </xf>
    <xf numFmtId="0" fontId="10" fillId="0" borderId="1" xfId="0" applyFont="1" applyBorder="1"/>
    <xf numFmtId="0" fontId="2" fillId="0" borderId="1" xfId="0" applyFont="1" applyBorder="1"/>
    <xf numFmtId="0" fontId="4" fillId="5" borderId="1" xfId="0" applyFont="1" applyFill="1" applyBorder="1" applyAlignment="1">
      <alignment vertical="top"/>
    </xf>
    <xf numFmtId="0" fontId="4" fillId="0" borderId="1" xfId="0" applyFont="1" applyFill="1" applyBorder="1" applyAlignment="1">
      <alignment vertical="top"/>
    </xf>
    <xf numFmtId="0" fontId="5" fillId="5" borderId="18" xfId="0" applyFont="1" applyFill="1" applyBorder="1" applyAlignment="1">
      <alignment vertical="top"/>
    </xf>
    <xf numFmtId="0" fontId="4" fillId="5" borderId="19" xfId="0" applyFont="1" applyFill="1" applyBorder="1" applyAlignment="1">
      <alignment vertical="top"/>
    </xf>
    <xf numFmtId="0" fontId="10" fillId="5" borderId="19" xfId="0" applyFont="1" applyFill="1" applyBorder="1"/>
    <xf numFmtId="165" fontId="4" fillId="5" borderId="19" xfId="0" applyNumberFormat="1" applyFont="1" applyFill="1" applyBorder="1" applyAlignment="1">
      <alignment horizontal="right" vertical="top"/>
    </xf>
    <xf numFmtId="0" fontId="2" fillId="5" borderId="19" xfId="0" applyFont="1" applyFill="1" applyBorder="1"/>
    <xf numFmtId="0" fontId="2" fillId="5" borderId="2" xfId="0" applyFont="1" applyFill="1" applyBorder="1"/>
    <xf numFmtId="0" fontId="4" fillId="0" borderId="18" xfId="0" applyFont="1" applyFill="1" applyBorder="1" applyAlignment="1">
      <alignment vertical="top"/>
    </xf>
    <xf numFmtId="0" fontId="4" fillId="0" borderId="19" xfId="0" applyFont="1" applyFill="1" applyBorder="1" applyAlignment="1">
      <alignment vertical="top"/>
    </xf>
    <xf numFmtId="0" fontId="10" fillId="0" borderId="19" xfId="0" applyFont="1" applyBorder="1"/>
    <xf numFmtId="165" fontId="4" fillId="0" borderId="19" xfId="0" applyNumberFormat="1" applyFont="1" applyFill="1" applyBorder="1" applyAlignment="1">
      <alignment horizontal="right" vertical="top"/>
    </xf>
    <xf numFmtId="0" fontId="2" fillId="0" borderId="19" xfId="0" applyFont="1" applyBorder="1"/>
    <xf numFmtId="0" fontId="2" fillId="0" borderId="2" xfId="0" applyFont="1" applyBorder="1"/>
    <xf numFmtId="39" fontId="2" fillId="0" borderId="0" xfId="0" applyNumberFormat="1" applyFont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164" fontId="2" fillId="0" borderId="0" xfId="0" applyNumberFormat="1" applyFont="1"/>
    <xf numFmtId="37" fontId="4" fillId="0" borderId="1" xfId="0" applyNumberFormat="1" applyFont="1" applyFill="1" applyBorder="1" applyAlignment="1">
      <alignment horizontal="right" vertical="top"/>
    </xf>
    <xf numFmtId="0" fontId="10" fillId="0" borderId="19" xfId="0" applyFont="1" applyFill="1" applyBorder="1"/>
    <xf numFmtId="0" fontId="2" fillId="0" borderId="19" xfId="0" applyFont="1" applyFill="1" applyBorder="1"/>
    <xf numFmtId="0" fontId="2" fillId="0" borderId="2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5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right"/>
    </xf>
    <xf numFmtId="0" fontId="4" fillId="5" borderId="4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6" fontId="4" fillId="0" borderId="1" xfId="0" applyNumberFormat="1" applyFont="1" applyFill="1" applyBorder="1" applyAlignment="1">
      <alignment horizontal="right" vertical="top"/>
    </xf>
    <xf numFmtId="167" fontId="4" fillId="0" borderId="1" xfId="0" applyNumberFormat="1" applyFont="1" applyFill="1" applyBorder="1" applyAlignment="1">
      <alignment horizontal="right" vertical="top"/>
    </xf>
    <xf numFmtId="167" fontId="2" fillId="0" borderId="1" xfId="0" applyNumberFormat="1" applyFont="1" applyBorder="1" applyAlignment="1">
      <alignment horizontal="center" vertical="center"/>
    </xf>
    <xf numFmtId="167" fontId="2" fillId="0" borderId="1" xfId="0" applyNumberFormat="1" applyFont="1" applyFill="1" applyBorder="1" applyAlignment="1">
      <alignment horizontal="center" vertical="center"/>
    </xf>
    <xf numFmtId="167" fontId="2" fillId="4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/>
    </xf>
    <xf numFmtId="166" fontId="2" fillId="0" borderId="1" xfId="0" applyNumberFormat="1" applyFont="1" applyFill="1" applyBorder="1" applyAlignment="1">
      <alignment horizontal="center" vertical="center"/>
    </xf>
    <xf numFmtId="166" fontId="2" fillId="4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16" xfId="0" applyFont="1" applyBorder="1" applyAlignment="1">
      <alignment horizontal="right"/>
    </xf>
    <xf numFmtId="39" fontId="2" fillId="0" borderId="18" xfId="0" applyNumberFormat="1" applyFont="1" applyBorder="1" applyAlignment="1">
      <alignment horizontal="center" vertical="center" wrapText="1"/>
    </xf>
    <xf numFmtId="39" fontId="2" fillId="0" borderId="19" xfId="0" applyNumberFormat="1" applyFont="1" applyBorder="1" applyAlignment="1">
      <alignment horizontal="center" vertical="center" wrapText="1"/>
    </xf>
    <xf numFmtId="39" fontId="2" fillId="0" borderId="2" xfId="0" applyNumberFormat="1" applyFont="1" applyBorder="1" applyAlignment="1">
      <alignment horizontal="center" vertical="center" wrapText="1"/>
    </xf>
    <xf numFmtId="39" fontId="2" fillId="0" borderId="0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top" wrapText="1"/>
    </xf>
    <xf numFmtId="0" fontId="4" fillId="0" borderId="19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39" fontId="10" fillId="0" borderId="0" xfId="0" applyNumberFormat="1" applyFont="1" applyFill="1" applyBorder="1" applyAlignment="1">
      <alignment horizontal="right" vertical="center" wrapText="1"/>
    </xf>
    <xf numFmtId="39" fontId="10" fillId="0" borderId="0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right"/>
    </xf>
    <xf numFmtId="0" fontId="2" fillId="0" borderId="0" xfId="0" applyFont="1" applyAlignment="1">
      <alignment horizontal="left" wrapText="1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top"/>
    </xf>
    <xf numFmtId="0" fontId="4" fillId="5" borderId="7" xfId="0" applyFont="1" applyFill="1" applyBorder="1" applyAlignment="1">
      <alignment horizontal="left" vertical="top"/>
    </xf>
    <xf numFmtId="0" fontId="4" fillId="5" borderId="15" xfId="0" applyFont="1" applyFill="1" applyBorder="1" applyAlignment="1">
      <alignment horizontal="left" vertical="top"/>
    </xf>
    <xf numFmtId="0" fontId="4" fillId="5" borderId="17" xfId="0" applyFont="1" applyFill="1" applyBorder="1" applyAlignment="1">
      <alignment horizontal="left" vertical="top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66" fontId="4" fillId="0" borderId="1" xfId="1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7" fillId="0" borderId="21" xfId="0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/>
    </xf>
    <xf numFmtId="164" fontId="2" fillId="4" borderId="1" xfId="0" applyNumberFormat="1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zoomScaleNormal="100" workbookViewId="0">
      <selection activeCell="D24" sqref="D24"/>
    </sheetView>
  </sheetViews>
  <sheetFormatPr defaultRowHeight="16.5" x14ac:dyDescent="0.3"/>
  <cols>
    <col min="1" max="1" width="41.85546875" style="2" customWidth="1"/>
    <col min="2" max="3" width="17.42578125" style="2" customWidth="1"/>
    <col min="4" max="4" width="20.7109375" style="2" customWidth="1"/>
    <col min="5" max="16384" width="9.140625" style="2"/>
  </cols>
  <sheetData>
    <row r="1" spans="1:6" x14ac:dyDescent="0.3">
      <c r="A1" s="70" t="s">
        <v>96</v>
      </c>
      <c r="B1" s="93" t="s">
        <v>97</v>
      </c>
      <c r="C1" s="93"/>
      <c r="D1" s="93"/>
    </row>
    <row r="2" spans="1:6" x14ac:dyDescent="0.3">
      <c r="A2" s="71"/>
      <c r="B2" s="93" t="s">
        <v>66</v>
      </c>
      <c r="C2" s="93"/>
      <c r="D2" s="93"/>
    </row>
    <row r="3" spans="1:6" x14ac:dyDescent="0.3">
      <c r="B3" s="93" t="s">
        <v>67</v>
      </c>
      <c r="C3" s="93"/>
      <c r="D3" s="93"/>
      <c r="F3" s="70" t="s">
        <v>98</v>
      </c>
    </row>
    <row r="4" spans="1:6" x14ac:dyDescent="0.3">
      <c r="A4" s="72"/>
      <c r="B4" s="93" t="s">
        <v>68</v>
      </c>
      <c r="C4" s="93"/>
      <c r="D4" s="93"/>
    </row>
    <row r="5" spans="1:6" x14ac:dyDescent="0.3">
      <c r="A5" s="70"/>
    </row>
    <row r="6" spans="1:6" x14ac:dyDescent="0.3">
      <c r="A6" s="73"/>
    </row>
    <row r="7" spans="1:6" ht="51.75" customHeight="1" x14ac:dyDescent="0.3">
      <c r="A7" s="95" t="s">
        <v>88</v>
      </c>
      <c r="B7" s="95"/>
      <c r="C7" s="95"/>
      <c r="D7" s="95"/>
    </row>
    <row r="8" spans="1:6" x14ac:dyDescent="0.3">
      <c r="A8" s="70"/>
    </row>
    <row r="9" spans="1:6" x14ac:dyDescent="0.3">
      <c r="A9" s="74" t="s">
        <v>100</v>
      </c>
      <c r="C9" s="96" t="s">
        <v>101</v>
      </c>
      <c r="D9" s="96"/>
    </row>
    <row r="10" spans="1:6" ht="33.75" customHeight="1" x14ac:dyDescent="0.3">
      <c r="A10" s="94" t="s">
        <v>99</v>
      </c>
      <c r="B10" s="94" t="s">
        <v>2</v>
      </c>
      <c r="C10" s="94"/>
      <c r="D10" s="94"/>
    </row>
    <row r="11" spans="1:6" ht="32.25" customHeight="1" x14ac:dyDescent="0.3">
      <c r="A11" s="94"/>
      <c r="B11" s="32" t="s">
        <v>89</v>
      </c>
      <c r="C11" s="32" t="s">
        <v>64</v>
      </c>
      <c r="D11" s="32" t="s">
        <v>90</v>
      </c>
    </row>
    <row r="12" spans="1:6" x14ac:dyDescent="0.3">
      <c r="A12" s="32" t="s">
        <v>91</v>
      </c>
      <c r="B12" s="147">
        <f>B14</f>
        <v>-134000</v>
      </c>
      <c r="C12" s="147">
        <f>C14</f>
        <v>-50000</v>
      </c>
      <c r="D12" s="147">
        <f t="shared" ref="C12:D12" si="0">D14</f>
        <v>0</v>
      </c>
    </row>
    <row r="13" spans="1:6" x14ac:dyDescent="0.3">
      <c r="A13" s="75" t="s">
        <v>8</v>
      </c>
      <c r="B13" s="147"/>
      <c r="C13" s="147"/>
      <c r="D13" s="147"/>
    </row>
    <row r="14" spans="1:6" ht="26.25" customHeight="1" x14ac:dyDescent="0.3">
      <c r="A14" s="10" t="s">
        <v>92</v>
      </c>
      <c r="B14" s="147">
        <f>B16</f>
        <v>-134000</v>
      </c>
      <c r="C14" s="147">
        <f>C16</f>
        <v>-50000</v>
      </c>
      <c r="D14" s="147">
        <f t="shared" ref="C14:D14" si="1">D16</f>
        <v>0</v>
      </c>
    </row>
    <row r="15" spans="1:6" x14ac:dyDescent="0.3">
      <c r="A15" s="75" t="s">
        <v>8</v>
      </c>
      <c r="B15" s="147"/>
      <c r="C15" s="147"/>
      <c r="D15" s="147"/>
    </row>
    <row r="16" spans="1:6" ht="24" customHeight="1" x14ac:dyDescent="0.3">
      <c r="A16" s="10" t="s">
        <v>93</v>
      </c>
      <c r="B16" s="147">
        <f>B18</f>
        <v>-134000</v>
      </c>
      <c r="C16" s="147">
        <f>C18</f>
        <v>-50000</v>
      </c>
      <c r="D16" s="147">
        <f t="shared" ref="C16:D16" si="2">D18</f>
        <v>0</v>
      </c>
    </row>
    <row r="17" spans="1:6" x14ac:dyDescent="0.3">
      <c r="A17" s="75" t="s">
        <v>8</v>
      </c>
      <c r="B17" s="147"/>
      <c r="C17" s="147"/>
      <c r="D17" s="147"/>
    </row>
    <row r="18" spans="1:6" ht="24.75" customHeight="1" x14ac:dyDescent="0.3">
      <c r="A18" s="10" t="s">
        <v>94</v>
      </c>
      <c r="B18" s="147">
        <f>B19</f>
        <v>-134000</v>
      </c>
      <c r="C18" s="147">
        <f>C19</f>
        <v>-50000</v>
      </c>
      <c r="D18" s="147">
        <f t="shared" ref="C18:D18" si="3">D19</f>
        <v>0</v>
      </c>
    </row>
    <row r="19" spans="1:6" ht="31.5" customHeight="1" x14ac:dyDescent="0.3">
      <c r="A19" s="10" t="s">
        <v>95</v>
      </c>
      <c r="B19" s="148">
        <v>-134000</v>
      </c>
      <c r="C19" s="148">
        <v>-50000</v>
      </c>
      <c r="D19" s="148">
        <v>0</v>
      </c>
    </row>
    <row r="20" spans="1:6" x14ac:dyDescent="0.3">
      <c r="A20" s="70"/>
    </row>
    <row r="21" spans="1:6" x14ac:dyDescent="0.3">
      <c r="A21" s="70"/>
    </row>
    <row r="28" spans="1:6" x14ac:dyDescent="0.3">
      <c r="F28" s="2" t="s">
        <v>96</v>
      </c>
    </row>
  </sheetData>
  <mergeCells count="8">
    <mergeCell ref="B1:D1"/>
    <mergeCell ref="B2:D2"/>
    <mergeCell ref="B3:D3"/>
    <mergeCell ref="B4:D4"/>
    <mergeCell ref="A10:A11"/>
    <mergeCell ref="A7:D7"/>
    <mergeCell ref="C9:D9"/>
    <mergeCell ref="B10:D10"/>
  </mergeCells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13" workbookViewId="0">
      <selection activeCell="D18" sqref="D18"/>
    </sheetView>
  </sheetViews>
  <sheetFormatPr defaultColWidth="9.140625" defaultRowHeight="16.5" x14ac:dyDescent="0.3"/>
  <cols>
    <col min="1" max="3" width="6.28515625" style="1" customWidth="1"/>
    <col min="4" max="4" width="48.5703125" style="2" customWidth="1"/>
    <col min="5" max="5" width="16.42578125" style="2" customWidth="1"/>
    <col min="6" max="6" width="14.140625" style="2" customWidth="1"/>
    <col min="7" max="7" width="14.140625" style="13" customWidth="1"/>
    <col min="8" max="9" width="9.140625" style="2"/>
    <col min="10" max="10" width="13" style="2" bestFit="1" customWidth="1"/>
    <col min="11" max="16384" width="9.140625" style="2"/>
  </cols>
  <sheetData>
    <row r="1" spans="1:7" ht="16.5" customHeight="1" x14ac:dyDescent="0.3">
      <c r="E1" s="100" t="s">
        <v>49</v>
      </c>
      <c r="F1" s="100"/>
      <c r="G1" s="100"/>
    </row>
    <row r="2" spans="1:7" ht="21" customHeight="1" x14ac:dyDescent="0.3">
      <c r="E2" s="100" t="s">
        <v>65</v>
      </c>
      <c r="F2" s="100"/>
      <c r="G2" s="100"/>
    </row>
    <row r="3" spans="1:7" ht="21" customHeight="1" x14ac:dyDescent="0.3">
      <c r="E3" s="100" t="s">
        <v>67</v>
      </c>
      <c r="F3" s="100"/>
      <c r="G3" s="100"/>
    </row>
    <row r="4" spans="1:7" ht="16.5" customHeight="1" x14ac:dyDescent="0.3">
      <c r="E4" s="100" t="s">
        <v>68</v>
      </c>
      <c r="F4" s="100"/>
      <c r="G4" s="100"/>
    </row>
    <row r="5" spans="1:7" ht="87" customHeight="1" x14ac:dyDescent="0.3">
      <c r="A5" s="104" t="s">
        <v>105</v>
      </c>
      <c r="B5" s="104"/>
      <c r="C5" s="104"/>
      <c r="D5" s="104"/>
      <c r="E5" s="104"/>
      <c r="F5" s="104"/>
      <c r="G5" s="104"/>
    </row>
    <row r="6" spans="1:7" x14ac:dyDescent="0.3">
      <c r="A6" s="69"/>
      <c r="B6" s="69"/>
      <c r="C6" s="69"/>
      <c r="D6" s="69"/>
      <c r="E6" s="69"/>
      <c r="F6" s="69"/>
      <c r="G6" s="76" t="s">
        <v>101</v>
      </c>
    </row>
    <row r="7" spans="1:7" ht="114" customHeight="1" x14ac:dyDescent="0.3">
      <c r="A7" s="101" t="s">
        <v>0</v>
      </c>
      <c r="B7" s="101"/>
      <c r="C7" s="101"/>
      <c r="D7" s="102" t="s">
        <v>1</v>
      </c>
      <c r="E7" s="97" t="s">
        <v>2</v>
      </c>
      <c r="F7" s="98"/>
      <c r="G7" s="99"/>
    </row>
    <row r="8" spans="1:7" ht="48" customHeight="1" x14ac:dyDescent="0.3">
      <c r="A8" s="3" t="s">
        <v>3</v>
      </c>
      <c r="B8" s="3" t="s">
        <v>4</v>
      </c>
      <c r="C8" s="3" t="s">
        <v>5</v>
      </c>
      <c r="D8" s="103"/>
      <c r="E8" s="32" t="s">
        <v>63</v>
      </c>
      <c r="F8" s="32" t="s">
        <v>64</v>
      </c>
      <c r="G8" s="12" t="s">
        <v>6</v>
      </c>
    </row>
    <row r="9" spans="1:7" x14ac:dyDescent="0.3">
      <c r="A9" s="5">
        <v>1</v>
      </c>
      <c r="B9" s="6">
        <v>2</v>
      </c>
      <c r="C9" s="6">
        <v>3</v>
      </c>
      <c r="D9" s="4">
        <v>4</v>
      </c>
      <c r="E9" s="32">
        <v>5</v>
      </c>
      <c r="F9" s="32">
        <v>6</v>
      </c>
      <c r="G9" s="14">
        <v>7</v>
      </c>
    </row>
    <row r="10" spans="1:7" x14ac:dyDescent="0.3">
      <c r="A10" s="5"/>
      <c r="B10" s="6"/>
      <c r="C10" s="6"/>
      <c r="D10" s="4" t="s">
        <v>7</v>
      </c>
      <c r="E10" s="89">
        <f>+E12+E22</f>
        <v>-134000</v>
      </c>
      <c r="F10" s="89">
        <f t="shared" ref="F10:G10" si="0">+F12+F22</f>
        <v>-50000</v>
      </c>
      <c r="G10" s="89">
        <f t="shared" si="0"/>
        <v>0</v>
      </c>
    </row>
    <row r="11" spans="1:7" x14ac:dyDescent="0.3">
      <c r="A11" s="7"/>
      <c r="B11" s="8"/>
      <c r="C11" s="8"/>
      <c r="D11" s="9" t="s">
        <v>8</v>
      </c>
      <c r="E11" s="90"/>
      <c r="F11" s="90"/>
      <c r="G11" s="90"/>
    </row>
    <row r="12" spans="1:7" x14ac:dyDescent="0.3">
      <c r="A12" s="6" t="s">
        <v>20</v>
      </c>
      <c r="B12" s="6"/>
      <c r="C12" s="6"/>
      <c r="D12" s="10" t="s">
        <v>9</v>
      </c>
      <c r="E12" s="89">
        <f>E14</f>
        <v>-144031.1</v>
      </c>
      <c r="F12" s="89">
        <f>F14</f>
        <v>-144031.1</v>
      </c>
      <c r="G12" s="89">
        <f>G14</f>
        <v>-144031.1</v>
      </c>
    </row>
    <row r="13" spans="1:7" x14ac:dyDescent="0.3">
      <c r="A13" s="6"/>
      <c r="B13" s="6"/>
      <c r="C13" s="6"/>
      <c r="D13" s="10" t="s">
        <v>8</v>
      </c>
      <c r="E13" s="89"/>
      <c r="F13" s="89"/>
      <c r="G13" s="89"/>
    </row>
    <row r="14" spans="1:7" ht="33" x14ac:dyDescent="0.3">
      <c r="A14" s="6"/>
      <c r="B14" s="6" t="s">
        <v>21</v>
      </c>
      <c r="C14" s="6"/>
      <c r="D14" s="10" t="s">
        <v>10</v>
      </c>
      <c r="E14" s="89">
        <f>E16</f>
        <v>-144031.1</v>
      </c>
      <c r="F14" s="89">
        <f>F16</f>
        <v>-144031.1</v>
      </c>
      <c r="G14" s="89">
        <f>G16</f>
        <v>-144031.1</v>
      </c>
    </row>
    <row r="15" spans="1:7" x14ac:dyDescent="0.3">
      <c r="A15" s="6"/>
      <c r="B15" s="6"/>
      <c r="C15" s="6"/>
      <c r="D15" s="10" t="s">
        <v>8</v>
      </c>
      <c r="E15" s="89"/>
      <c r="F15" s="89"/>
      <c r="G15" s="89"/>
    </row>
    <row r="16" spans="1:7" x14ac:dyDescent="0.3">
      <c r="A16" s="6"/>
      <c r="B16" s="6"/>
      <c r="C16" s="6" t="s">
        <v>22</v>
      </c>
      <c r="D16" s="10" t="s">
        <v>11</v>
      </c>
      <c r="E16" s="89">
        <f>E18</f>
        <v>-144031.1</v>
      </c>
      <c r="F16" s="89">
        <f>F18</f>
        <v>-144031.1</v>
      </c>
      <c r="G16" s="89">
        <f>G18</f>
        <v>-144031.1</v>
      </c>
    </row>
    <row r="17" spans="1:7" x14ac:dyDescent="0.3">
      <c r="A17" s="6"/>
      <c r="B17" s="6"/>
      <c r="C17" s="6"/>
      <c r="D17" s="10" t="s">
        <v>8</v>
      </c>
      <c r="E17" s="89"/>
      <c r="F17" s="89"/>
      <c r="G17" s="89"/>
    </row>
    <row r="18" spans="1:7" ht="69" customHeight="1" x14ac:dyDescent="0.3">
      <c r="A18" s="6"/>
      <c r="B18" s="6"/>
      <c r="C18" s="6"/>
      <c r="D18" s="11" t="s">
        <v>86</v>
      </c>
      <c r="E18" s="91">
        <f>E21</f>
        <v>-144031.1</v>
      </c>
      <c r="F18" s="91">
        <f>F21</f>
        <v>-144031.1</v>
      </c>
      <c r="G18" s="91">
        <f>G21</f>
        <v>-144031.1</v>
      </c>
    </row>
    <row r="19" spans="1:7" x14ac:dyDescent="0.3">
      <c r="A19" s="6"/>
      <c r="B19" s="6"/>
      <c r="C19" s="6"/>
      <c r="D19" s="10" t="s">
        <v>12</v>
      </c>
      <c r="E19" s="91"/>
      <c r="F19" s="91"/>
      <c r="G19" s="91"/>
    </row>
    <row r="20" spans="1:7" x14ac:dyDescent="0.3">
      <c r="A20" s="6"/>
      <c r="B20" s="6"/>
      <c r="C20" s="6"/>
      <c r="D20" s="10" t="s">
        <v>13</v>
      </c>
      <c r="E20" s="91"/>
      <c r="F20" s="91"/>
      <c r="G20" s="91"/>
    </row>
    <row r="21" spans="1:7" ht="33" x14ac:dyDescent="0.3">
      <c r="A21" s="6"/>
      <c r="B21" s="6"/>
      <c r="C21" s="6"/>
      <c r="D21" s="23" t="s">
        <v>87</v>
      </c>
      <c r="E21" s="92">
        <v>-144031.1</v>
      </c>
      <c r="F21" s="92">
        <v>-144031.1</v>
      </c>
      <c r="G21" s="92">
        <v>-144031.1</v>
      </c>
    </row>
    <row r="22" spans="1:7" ht="33" x14ac:dyDescent="0.3">
      <c r="A22" s="6">
        <v>11</v>
      </c>
      <c r="B22" s="6"/>
      <c r="C22" s="6"/>
      <c r="D22" s="11" t="s">
        <v>14</v>
      </c>
      <c r="E22" s="87">
        <f>E24</f>
        <v>10031.1</v>
      </c>
      <c r="F22" s="87">
        <f>F24</f>
        <v>94031.1</v>
      </c>
      <c r="G22" s="87">
        <f>G24</f>
        <v>144031.1</v>
      </c>
    </row>
    <row r="23" spans="1:7" x14ac:dyDescent="0.3">
      <c r="A23" s="6"/>
      <c r="B23" s="6"/>
      <c r="C23" s="6"/>
      <c r="D23" s="10" t="s">
        <v>15</v>
      </c>
      <c r="E23" s="86"/>
      <c r="F23" s="86"/>
      <c r="G23" s="86"/>
    </row>
    <row r="24" spans="1:7" ht="33" x14ac:dyDescent="0.3">
      <c r="A24" s="6"/>
      <c r="B24" s="6" t="s">
        <v>22</v>
      </c>
      <c r="C24" s="6"/>
      <c r="D24" s="11" t="s">
        <v>16</v>
      </c>
      <c r="E24" s="86">
        <f>E26</f>
        <v>10031.1</v>
      </c>
      <c r="F24" s="86">
        <f>F26</f>
        <v>94031.1</v>
      </c>
      <c r="G24" s="86">
        <f>G26</f>
        <v>144031.1</v>
      </c>
    </row>
    <row r="25" spans="1:7" x14ac:dyDescent="0.3">
      <c r="A25" s="6"/>
      <c r="B25" s="6"/>
      <c r="C25" s="6"/>
      <c r="D25" s="10" t="s">
        <v>15</v>
      </c>
      <c r="E25" s="86"/>
      <c r="F25" s="86"/>
      <c r="G25" s="86"/>
    </row>
    <row r="26" spans="1:7" x14ac:dyDescent="0.3">
      <c r="A26" s="6"/>
      <c r="B26" s="6"/>
      <c r="C26" s="6" t="s">
        <v>22</v>
      </c>
      <c r="D26" s="11" t="s">
        <v>17</v>
      </c>
      <c r="E26" s="86">
        <f>E28</f>
        <v>10031.1</v>
      </c>
      <c r="F26" s="86">
        <f>F28</f>
        <v>94031.1</v>
      </c>
      <c r="G26" s="86">
        <f>G28</f>
        <v>144031.1</v>
      </c>
    </row>
    <row r="27" spans="1:7" x14ac:dyDescent="0.3">
      <c r="A27" s="6"/>
      <c r="B27" s="6"/>
      <c r="C27" s="6"/>
      <c r="D27" s="10" t="s">
        <v>18</v>
      </c>
      <c r="E27" s="86"/>
      <c r="F27" s="86"/>
      <c r="G27" s="86"/>
    </row>
    <row r="28" spans="1:7" ht="27" customHeight="1" x14ac:dyDescent="0.3">
      <c r="A28" s="6"/>
      <c r="B28" s="6"/>
      <c r="C28" s="6"/>
      <c r="D28" s="10" t="s">
        <v>19</v>
      </c>
      <c r="E28" s="88">
        <v>10031.1</v>
      </c>
      <c r="F28" s="88">
        <v>94031.1</v>
      </c>
      <c r="G28" s="88">
        <v>144031.1</v>
      </c>
    </row>
  </sheetData>
  <mergeCells count="8">
    <mergeCell ref="E7:G7"/>
    <mergeCell ref="E1:G1"/>
    <mergeCell ref="E2:G2"/>
    <mergeCell ref="E4:G4"/>
    <mergeCell ref="A7:C7"/>
    <mergeCell ref="D7:D8"/>
    <mergeCell ref="A5:G5"/>
    <mergeCell ref="E3:G3"/>
  </mergeCells>
  <pageMargins left="0.25" right="0.25" top="0.25" bottom="0.2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19" workbookViewId="0">
      <selection activeCell="N10" sqref="N10"/>
    </sheetView>
  </sheetViews>
  <sheetFormatPr defaultColWidth="9.140625" defaultRowHeight="16.5" x14ac:dyDescent="0.3"/>
  <cols>
    <col min="1" max="1" width="17.5703125" style="2" customWidth="1"/>
    <col min="2" max="2" width="15.42578125" style="2" customWidth="1"/>
    <col min="3" max="3" width="63" style="2" customWidth="1"/>
    <col min="4" max="6" width="10.28515625" style="2" customWidth="1"/>
    <col min="7" max="7" width="12.42578125" style="2" customWidth="1"/>
    <col min="8" max="8" width="12.7109375" style="2" customWidth="1"/>
    <col min="9" max="9" width="12.5703125" style="2" bestFit="1" customWidth="1"/>
    <col min="10" max="16384" width="9.140625" style="2"/>
  </cols>
  <sheetData>
    <row r="1" spans="1:10" ht="16.5" customHeight="1" x14ac:dyDescent="0.3">
      <c r="F1" s="123" t="s">
        <v>102</v>
      </c>
      <c r="G1" s="123"/>
      <c r="H1" s="123"/>
      <c r="I1" s="123"/>
    </row>
    <row r="2" spans="1:10" ht="17.25" customHeight="1" x14ac:dyDescent="0.3">
      <c r="F2" s="124" t="s">
        <v>66</v>
      </c>
      <c r="G2" s="124"/>
      <c r="H2" s="124"/>
      <c r="I2" s="124"/>
    </row>
    <row r="3" spans="1:10" ht="17.25" customHeight="1" x14ac:dyDescent="0.3">
      <c r="F3" s="124" t="s">
        <v>67</v>
      </c>
      <c r="G3" s="124"/>
      <c r="H3" s="124"/>
      <c r="I3" s="124"/>
    </row>
    <row r="4" spans="1:10" ht="16.5" customHeight="1" x14ac:dyDescent="0.3">
      <c r="F4" s="33"/>
      <c r="G4" s="124" t="s">
        <v>68</v>
      </c>
      <c r="H4" s="124"/>
      <c r="I4" s="124"/>
    </row>
    <row r="5" spans="1:10" x14ac:dyDescent="0.3">
      <c r="G5" s="34"/>
      <c r="H5" s="34"/>
      <c r="I5" s="34"/>
    </row>
    <row r="6" spans="1:10" ht="16.5" customHeight="1" x14ac:dyDescent="0.3">
      <c r="A6" s="126" t="s">
        <v>69</v>
      </c>
      <c r="B6" s="126"/>
      <c r="C6" s="126"/>
      <c r="D6" s="126"/>
      <c r="E6" s="126"/>
      <c r="F6" s="126"/>
      <c r="G6" s="126"/>
      <c r="H6" s="126"/>
      <c r="I6" s="126"/>
    </row>
    <row r="7" spans="1:10" x14ac:dyDescent="0.3">
      <c r="G7" s="34"/>
      <c r="H7" s="34"/>
      <c r="I7" s="34"/>
    </row>
    <row r="8" spans="1:10" ht="59.25" customHeight="1" x14ac:dyDescent="0.3">
      <c r="A8" s="95" t="s">
        <v>106</v>
      </c>
      <c r="B8" s="125"/>
      <c r="C8" s="125"/>
      <c r="D8" s="125"/>
      <c r="E8" s="125"/>
      <c r="F8" s="125"/>
      <c r="G8" s="125"/>
      <c r="H8" s="125"/>
      <c r="I8" s="125"/>
    </row>
    <row r="9" spans="1:10" ht="19.5" customHeight="1" x14ac:dyDescent="0.3">
      <c r="A9" s="82"/>
      <c r="B9" s="83"/>
      <c r="C9" s="83"/>
      <c r="D9" s="83"/>
      <c r="E9" s="83"/>
      <c r="F9" s="83"/>
      <c r="G9" s="83"/>
      <c r="H9" s="83"/>
      <c r="I9" s="83"/>
    </row>
    <row r="10" spans="1:10" ht="59.25" customHeight="1" x14ac:dyDescent="0.3">
      <c r="A10" s="112" t="s">
        <v>51</v>
      </c>
      <c r="B10" s="112"/>
      <c r="C10" s="112"/>
      <c r="D10" s="113" t="s">
        <v>2</v>
      </c>
      <c r="E10" s="113"/>
      <c r="F10" s="113"/>
      <c r="G10" s="113"/>
      <c r="H10" s="113"/>
      <c r="I10" s="113"/>
    </row>
    <row r="11" spans="1:10" ht="33.75" customHeight="1" x14ac:dyDescent="0.3">
      <c r="A11" s="112"/>
      <c r="B11" s="112"/>
      <c r="C11" s="112"/>
      <c r="D11" s="111" t="s">
        <v>53</v>
      </c>
      <c r="E11" s="111"/>
      <c r="F11" s="111"/>
      <c r="G11" s="111" t="s">
        <v>107</v>
      </c>
      <c r="H11" s="111"/>
      <c r="I11" s="111"/>
    </row>
    <row r="12" spans="1:10" ht="27" x14ac:dyDescent="0.3">
      <c r="A12" s="112"/>
      <c r="B12" s="112"/>
      <c r="C12" s="112"/>
      <c r="D12" s="40" t="s">
        <v>70</v>
      </c>
      <c r="E12" s="40" t="s">
        <v>71</v>
      </c>
      <c r="F12" s="40" t="s">
        <v>52</v>
      </c>
      <c r="G12" s="40" t="s">
        <v>70</v>
      </c>
      <c r="H12" s="40" t="s">
        <v>71</v>
      </c>
      <c r="I12" s="40" t="s">
        <v>52</v>
      </c>
    </row>
    <row r="13" spans="1:10" x14ac:dyDescent="0.3">
      <c r="A13" s="127" t="s">
        <v>44</v>
      </c>
      <c r="B13" s="127"/>
      <c r="C13" s="127"/>
      <c r="D13" s="127"/>
      <c r="E13" s="127"/>
      <c r="F13" s="127"/>
      <c r="G13" s="127"/>
      <c r="H13" s="127"/>
      <c r="I13" s="127"/>
    </row>
    <row r="14" spans="1:10" x14ac:dyDescent="0.3">
      <c r="A14" s="35" t="s">
        <v>45</v>
      </c>
      <c r="B14" s="35"/>
      <c r="C14" s="35"/>
    </row>
    <row r="15" spans="1:10" ht="30" customHeight="1" x14ac:dyDescent="0.3">
      <c r="A15" s="43" t="s">
        <v>47</v>
      </c>
      <c r="B15" s="29"/>
      <c r="C15" s="29"/>
      <c r="D15" s="29"/>
      <c r="E15" s="29"/>
      <c r="F15" s="29"/>
      <c r="G15" s="29"/>
      <c r="H15" s="29"/>
      <c r="I15" s="77" t="s">
        <v>101</v>
      </c>
      <c r="J15" s="42"/>
    </row>
    <row r="16" spans="1:10" ht="15" customHeight="1" x14ac:dyDescent="0.3">
      <c r="A16" s="128" t="s">
        <v>23</v>
      </c>
      <c r="B16" s="129"/>
      <c r="C16" s="36" t="s">
        <v>48</v>
      </c>
      <c r="D16" s="105"/>
      <c r="E16" s="105"/>
      <c r="F16" s="106"/>
      <c r="G16" s="114"/>
      <c r="H16" s="114"/>
      <c r="I16" s="115"/>
    </row>
    <row r="17" spans="1:9" ht="27.75" x14ac:dyDescent="0.3">
      <c r="A17" s="37"/>
      <c r="B17" s="38"/>
      <c r="C17" s="27" t="s">
        <v>72</v>
      </c>
      <c r="D17" s="107"/>
      <c r="E17" s="107"/>
      <c r="F17" s="108"/>
      <c r="G17" s="116"/>
      <c r="H17" s="116"/>
      <c r="I17" s="117"/>
    </row>
    <row r="18" spans="1:9" ht="25.5" customHeight="1" x14ac:dyDescent="0.3">
      <c r="A18" s="30">
        <v>1022</v>
      </c>
      <c r="B18" s="30" t="s">
        <v>73</v>
      </c>
      <c r="C18" s="39" t="s">
        <v>50</v>
      </c>
      <c r="D18" s="107"/>
      <c r="E18" s="107"/>
      <c r="F18" s="108"/>
      <c r="G18" s="116"/>
      <c r="H18" s="116"/>
      <c r="I18" s="117"/>
    </row>
    <row r="19" spans="1:9" ht="38.25" customHeight="1" x14ac:dyDescent="0.3">
      <c r="A19" s="31"/>
      <c r="B19" s="31"/>
      <c r="C19" s="28" t="s">
        <v>46</v>
      </c>
      <c r="D19" s="109"/>
      <c r="E19" s="109"/>
      <c r="F19" s="110"/>
      <c r="G19" s="118"/>
      <c r="H19" s="118"/>
      <c r="I19" s="119"/>
    </row>
    <row r="20" spans="1:9" x14ac:dyDescent="0.3">
      <c r="A20" s="132" t="s">
        <v>54</v>
      </c>
      <c r="B20" s="133"/>
      <c r="C20" s="44" t="s">
        <v>59</v>
      </c>
      <c r="D20" s="41"/>
      <c r="E20" s="41"/>
      <c r="F20" s="41"/>
      <c r="G20" s="45"/>
      <c r="H20" s="45"/>
      <c r="I20" s="45"/>
    </row>
    <row r="21" spans="1:9" x14ac:dyDescent="0.3">
      <c r="A21" s="134"/>
      <c r="B21" s="135"/>
      <c r="C21" s="44" t="s">
        <v>74</v>
      </c>
      <c r="D21" s="41"/>
      <c r="E21" s="41"/>
      <c r="F21" s="41"/>
      <c r="G21" s="45"/>
      <c r="H21" s="45"/>
      <c r="I21" s="45"/>
    </row>
    <row r="22" spans="1:9" ht="17.25" customHeight="1" x14ac:dyDescent="0.3">
      <c r="A22" s="46" t="s">
        <v>55</v>
      </c>
      <c r="B22" s="46"/>
      <c r="C22" s="44"/>
      <c r="D22" s="41"/>
      <c r="E22" s="41"/>
      <c r="F22" s="41"/>
      <c r="G22" s="84">
        <v>-144031.1</v>
      </c>
      <c r="H22" s="84">
        <v>-144031.1</v>
      </c>
      <c r="I22" s="84">
        <v>-144031.1</v>
      </c>
    </row>
    <row r="23" spans="1:9" ht="17.25" customHeight="1" x14ac:dyDescent="0.3">
      <c r="A23" s="47" t="s">
        <v>56</v>
      </c>
      <c r="B23" s="47"/>
      <c r="C23" s="44"/>
      <c r="D23" s="41"/>
      <c r="E23" s="41"/>
      <c r="F23" s="41" t="s">
        <v>75</v>
      </c>
      <c r="G23" s="41"/>
      <c r="H23" s="41"/>
      <c r="I23" s="41"/>
    </row>
    <row r="24" spans="1:9" x14ac:dyDescent="0.3">
      <c r="A24" s="48" t="s">
        <v>57</v>
      </c>
      <c r="B24" s="49"/>
      <c r="C24" s="50"/>
      <c r="D24" s="51"/>
      <c r="E24" s="51"/>
      <c r="F24" s="51"/>
      <c r="G24" s="52"/>
      <c r="H24" s="52"/>
      <c r="I24" s="53"/>
    </row>
    <row r="25" spans="1:9" x14ac:dyDescent="0.3">
      <c r="A25" s="54" t="s">
        <v>60</v>
      </c>
      <c r="B25" s="55"/>
      <c r="C25" s="56"/>
      <c r="D25" s="57"/>
      <c r="E25" s="57"/>
      <c r="F25" s="57"/>
      <c r="G25" s="58"/>
      <c r="H25" s="58"/>
      <c r="I25" s="59"/>
    </row>
    <row r="26" spans="1:9" x14ac:dyDescent="0.3">
      <c r="A26" s="48" t="s">
        <v>76</v>
      </c>
      <c r="B26" s="49"/>
      <c r="C26" s="50"/>
      <c r="D26" s="51"/>
      <c r="E26" s="51"/>
      <c r="F26" s="51"/>
      <c r="G26" s="52"/>
      <c r="H26" s="52"/>
      <c r="I26" s="53"/>
    </row>
    <row r="27" spans="1:9" x14ac:dyDescent="0.3">
      <c r="A27" s="54" t="s">
        <v>58</v>
      </c>
      <c r="B27" s="55"/>
      <c r="C27" s="56"/>
      <c r="D27" s="57"/>
      <c r="E27" s="57"/>
      <c r="F27" s="57"/>
      <c r="G27" s="58"/>
      <c r="H27" s="58"/>
      <c r="I27" s="59"/>
    </row>
    <row r="28" spans="1:9" x14ac:dyDescent="0.3">
      <c r="A28" s="48" t="s">
        <v>32</v>
      </c>
      <c r="B28" s="49"/>
      <c r="C28" s="50"/>
      <c r="D28" s="51"/>
      <c r="E28" s="51"/>
      <c r="F28" s="51"/>
      <c r="G28" s="52"/>
      <c r="H28" s="52"/>
      <c r="I28" s="53"/>
    </row>
    <row r="29" spans="1:9" ht="28.5" customHeight="1" x14ac:dyDescent="0.3">
      <c r="A29" s="120" t="s">
        <v>77</v>
      </c>
      <c r="B29" s="121"/>
      <c r="C29" s="121"/>
      <c r="D29" s="121"/>
      <c r="E29" s="121"/>
      <c r="F29" s="121"/>
      <c r="G29" s="121"/>
      <c r="H29" s="121"/>
      <c r="I29" s="122"/>
    </row>
    <row r="30" spans="1:9" ht="15.75" customHeight="1" x14ac:dyDescent="0.3"/>
    <row r="31" spans="1:9" ht="15" customHeight="1" x14ac:dyDescent="0.3">
      <c r="A31" s="128" t="s">
        <v>23</v>
      </c>
      <c r="B31" s="129"/>
      <c r="C31" s="36" t="s">
        <v>48</v>
      </c>
      <c r="D31" s="105"/>
      <c r="E31" s="105"/>
      <c r="F31" s="106"/>
      <c r="G31" s="114"/>
      <c r="H31" s="114"/>
      <c r="I31" s="115"/>
    </row>
    <row r="32" spans="1:9" ht="27.75" x14ac:dyDescent="0.3">
      <c r="A32" s="37"/>
      <c r="B32" s="38"/>
      <c r="C32" s="27" t="s">
        <v>79</v>
      </c>
      <c r="D32" s="107"/>
      <c r="E32" s="107"/>
      <c r="F32" s="108"/>
      <c r="G32" s="116"/>
      <c r="H32" s="116"/>
      <c r="I32" s="117"/>
    </row>
    <row r="33" spans="1:9" ht="25.5" customHeight="1" x14ac:dyDescent="0.3">
      <c r="A33" s="30">
        <v>1022</v>
      </c>
      <c r="B33" s="30" t="s">
        <v>78</v>
      </c>
      <c r="C33" s="39" t="s">
        <v>50</v>
      </c>
      <c r="D33" s="107"/>
      <c r="E33" s="107"/>
      <c r="F33" s="108"/>
      <c r="G33" s="116"/>
      <c r="H33" s="116"/>
      <c r="I33" s="117"/>
    </row>
    <row r="34" spans="1:9" ht="45.75" customHeight="1" x14ac:dyDescent="0.3">
      <c r="A34" s="31"/>
      <c r="B34" s="31"/>
      <c r="C34" s="28" t="s">
        <v>80</v>
      </c>
      <c r="D34" s="109"/>
      <c r="E34" s="109"/>
      <c r="F34" s="110"/>
      <c r="G34" s="118"/>
      <c r="H34" s="118"/>
      <c r="I34" s="119"/>
    </row>
    <row r="35" spans="1:9" ht="52.5" customHeight="1" x14ac:dyDescent="0.3">
      <c r="A35" s="130" t="s">
        <v>54</v>
      </c>
      <c r="B35" s="131"/>
      <c r="C35" s="81" t="s">
        <v>103</v>
      </c>
      <c r="D35" s="65">
        <v>35</v>
      </c>
      <c r="E35" s="65">
        <v>35</v>
      </c>
      <c r="F35" s="65">
        <v>35</v>
      </c>
      <c r="G35" s="45"/>
      <c r="H35" s="45"/>
      <c r="I35" s="45"/>
    </row>
    <row r="36" spans="1:9" ht="52.5" customHeight="1" x14ac:dyDescent="0.3">
      <c r="A36" s="79"/>
      <c r="B36" s="80"/>
      <c r="C36" s="81" t="s">
        <v>104</v>
      </c>
      <c r="D36" s="65">
        <v>5</v>
      </c>
      <c r="E36" s="65">
        <v>5</v>
      </c>
      <c r="F36" s="65">
        <v>5</v>
      </c>
      <c r="G36" s="45"/>
      <c r="H36" s="45"/>
      <c r="I36" s="45"/>
    </row>
    <row r="37" spans="1:9" ht="17.25" customHeight="1" x14ac:dyDescent="0.3">
      <c r="A37" s="46" t="s">
        <v>55</v>
      </c>
      <c r="B37" s="46"/>
      <c r="C37" s="44"/>
      <c r="D37" s="41"/>
      <c r="E37" s="41"/>
      <c r="F37" s="41"/>
      <c r="G37" s="85">
        <v>10031.1</v>
      </c>
      <c r="H37" s="85">
        <f>G37+84000</f>
        <v>94031.1</v>
      </c>
      <c r="I37" s="85">
        <f>H37+50000</f>
        <v>144031.1</v>
      </c>
    </row>
    <row r="38" spans="1:9" ht="17.25" customHeight="1" x14ac:dyDescent="0.3">
      <c r="A38" s="47" t="s">
        <v>56</v>
      </c>
      <c r="B38" s="47"/>
      <c r="C38" s="44"/>
      <c r="D38" s="41"/>
      <c r="E38" s="41"/>
      <c r="F38" s="41" t="s">
        <v>75</v>
      </c>
      <c r="G38" s="41"/>
      <c r="H38" s="41"/>
      <c r="I38" s="41"/>
    </row>
    <row r="39" spans="1:9" x14ac:dyDescent="0.3">
      <c r="A39" s="48" t="s">
        <v>57</v>
      </c>
      <c r="B39" s="49"/>
      <c r="C39" s="50"/>
      <c r="D39" s="51"/>
      <c r="E39" s="51"/>
      <c r="F39" s="51"/>
      <c r="G39" s="52"/>
      <c r="H39" s="52"/>
      <c r="I39" s="53"/>
    </row>
    <row r="40" spans="1:9" x14ac:dyDescent="0.3">
      <c r="A40" s="54" t="s">
        <v>83</v>
      </c>
      <c r="B40" s="55"/>
      <c r="C40" s="66"/>
      <c r="D40" s="57"/>
      <c r="E40" s="57"/>
      <c r="F40" s="57"/>
      <c r="G40" s="67"/>
      <c r="H40" s="67"/>
      <c r="I40" s="68"/>
    </row>
    <row r="41" spans="1:9" x14ac:dyDescent="0.3">
      <c r="A41" s="48" t="s">
        <v>76</v>
      </c>
      <c r="B41" s="49"/>
      <c r="C41" s="50"/>
      <c r="D41" s="51"/>
      <c r="E41" s="51"/>
      <c r="F41" s="51"/>
      <c r="G41" s="52"/>
      <c r="H41" s="52"/>
      <c r="I41" s="53"/>
    </row>
    <row r="42" spans="1:9" x14ac:dyDescent="0.3">
      <c r="A42" s="54" t="s">
        <v>58</v>
      </c>
      <c r="B42" s="55"/>
      <c r="C42" s="56"/>
      <c r="D42" s="57"/>
      <c r="E42" s="57"/>
      <c r="F42" s="57"/>
      <c r="G42" s="58"/>
      <c r="H42" s="58"/>
      <c r="I42" s="59"/>
    </row>
    <row r="43" spans="1:9" x14ac:dyDescent="0.3">
      <c r="A43" s="48" t="s">
        <v>32</v>
      </c>
      <c r="B43" s="49"/>
      <c r="C43" s="50"/>
      <c r="D43" s="51"/>
      <c r="E43" s="51"/>
      <c r="F43" s="51"/>
      <c r="G43" s="52"/>
      <c r="H43" s="52"/>
      <c r="I43" s="53"/>
    </row>
    <row r="44" spans="1:9" ht="28.5" customHeight="1" x14ac:dyDescent="0.3">
      <c r="A44" s="120" t="s">
        <v>82</v>
      </c>
      <c r="B44" s="121"/>
      <c r="C44" s="121"/>
      <c r="D44" s="121"/>
      <c r="E44" s="121"/>
      <c r="F44" s="121"/>
      <c r="G44" s="121"/>
      <c r="H44" s="121"/>
      <c r="I44" s="122"/>
    </row>
    <row r="49" spans="2:3" x14ac:dyDescent="0.3">
      <c r="B49" s="26"/>
      <c r="C49" s="26"/>
    </row>
  </sheetData>
  <mergeCells count="21">
    <mergeCell ref="A44:I44"/>
    <mergeCell ref="F1:I1"/>
    <mergeCell ref="F2:I2"/>
    <mergeCell ref="F3:I3"/>
    <mergeCell ref="G4:I4"/>
    <mergeCell ref="A8:I8"/>
    <mergeCell ref="A6:I6"/>
    <mergeCell ref="A13:I13"/>
    <mergeCell ref="A31:B31"/>
    <mergeCell ref="D31:F34"/>
    <mergeCell ref="G31:I34"/>
    <mergeCell ref="A35:B35"/>
    <mergeCell ref="A20:B21"/>
    <mergeCell ref="A29:I29"/>
    <mergeCell ref="A16:B16"/>
    <mergeCell ref="D16:F19"/>
    <mergeCell ref="D11:F11"/>
    <mergeCell ref="G11:I11"/>
    <mergeCell ref="A10:C12"/>
    <mergeCell ref="D10:I10"/>
    <mergeCell ref="G16:I19"/>
  </mergeCells>
  <dataValidations count="2">
    <dataValidation type="decimal" operator="greaterThan" allowBlank="1" showInputMessage="1" showErrorMessage="1" errorTitle="ՍԽԱԼ" error="Հազար անգամ զգուշացրեցի. ՄԻԱՅՆ ԹԻՎ_x000a_:-)" promptTitle="ՄԻԱՅՆ ԹԻՎ" prompt="առանց հազարները բաժանող ստորակետի և կետ՝ ամբողջն ու տասնրդականները բաժանելու համար" sqref="G22:I22 G37:I37">
      <formula1>-10000000000000000000</formula1>
    </dataValidation>
    <dataValidation type="custom" allowBlank="1" showInputMessage="1" showErrorMessage="1" errorTitle="Չի կարելի" error="Չի կարելի" sqref="A16:A17 B17 A31:A32 B32">
      <formula1>"Ìñ³·ñ³ÛÇÝ ¹³ëÇãÁ"</formula1>
    </dataValidation>
  </dataValidations>
  <pageMargins left="0.25" right="0.25" top="0.75" bottom="0.75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zoomScaleNormal="100" workbookViewId="0">
      <selection activeCell="N20" sqref="N20"/>
    </sheetView>
  </sheetViews>
  <sheetFormatPr defaultColWidth="9.140625" defaultRowHeight="16.5" x14ac:dyDescent="0.3"/>
  <cols>
    <col min="1" max="1" width="11.42578125" style="2" customWidth="1"/>
    <col min="2" max="3" width="13.42578125" style="2" customWidth="1"/>
    <col min="4" max="4" width="61" style="2" customWidth="1"/>
    <col min="5" max="5" width="26.28515625" style="2" customWidth="1"/>
    <col min="6" max="7" width="9.140625" style="2"/>
    <col min="8" max="8" width="12.28515625" style="2" bestFit="1" customWidth="1"/>
    <col min="9" max="16384" width="9.140625" style="2"/>
  </cols>
  <sheetData>
    <row r="1" spans="1:5" x14ac:dyDescent="0.3">
      <c r="D1" s="124" t="s">
        <v>102</v>
      </c>
      <c r="E1" s="124"/>
    </row>
    <row r="2" spans="1:5" x14ac:dyDescent="0.3">
      <c r="D2" s="124" t="s">
        <v>66</v>
      </c>
      <c r="E2" s="124"/>
    </row>
    <row r="3" spans="1:5" x14ac:dyDescent="0.3">
      <c r="D3" s="124" t="s">
        <v>67</v>
      </c>
      <c r="E3" s="124"/>
    </row>
    <row r="4" spans="1:5" x14ac:dyDescent="0.3">
      <c r="D4" s="124" t="s">
        <v>68</v>
      </c>
      <c r="E4" s="124"/>
    </row>
    <row r="5" spans="1:5" ht="21.75" customHeight="1" x14ac:dyDescent="0.3">
      <c r="E5" s="60"/>
    </row>
    <row r="6" spans="1:5" ht="17.25" x14ac:dyDescent="0.3">
      <c r="A6" s="136" t="s">
        <v>81</v>
      </c>
      <c r="B6" s="136"/>
      <c r="C6" s="136"/>
      <c r="D6" s="136"/>
      <c r="E6" s="136"/>
    </row>
    <row r="7" spans="1:5" ht="34.5" customHeight="1" x14ac:dyDescent="0.3">
      <c r="A7" s="137" t="s">
        <v>108</v>
      </c>
      <c r="B7" s="138"/>
      <c r="C7" s="138"/>
      <c r="D7" s="138"/>
      <c r="E7" s="138"/>
    </row>
    <row r="8" spans="1:5" ht="17.25" x14ac:dyDescent="0.3">
      <c r="A8" s="63"/>
      <c r="B8" s="62"/>
      <c r="C8" s="62"/>
      <c r="D8" s="62"/>
      <c r="E8" s="62"/>
    </row>
    <row r="9" spans="1:5" ht="24" customHeight="1" x14ac:dyDescent="0.3">
      <c r="A9" s="139" t="s">
        <v>33</v>
      </c>
      <c r="B9" s="139"/>
      <c r="C9" s="139"/>
      <c r="D9" s="139"/>
      <c r="E9" s="139"/>
    </row>
    <row r="10" spans="1:5" ht="12.75" customHeight="1" x14ac:dyDescent="0.3">
      <c r="A10" s="139" t="s">
        <v>34</v>
      </c>
      <c r="B10" s="139"/>
      <c r="C10" s="139"/>
      <c r="D10" s="139"/>
      <c r="E10" s="139"/>
    </row>
    <row r="11" spans="1:5" ht="16.5" customHeight="1" x14ac:dyDescent="0.3">
      <c r="A11" s="139" t="s">
        <v>43</v>
      </c>
      <c r="B11" s="139"/>
      <c r="C11" s="139"/>
      <c r="D11" s="139"/>
      <c r="E11" s="139"/>
    </row>
    <row r="13" spans="1:5" x14ac:dyDescent="0.3">
      <c r="E13" s="78" t="s">
        <v>101</v>
      </c>
    </row>
    <row r="14" spans="1:5" ht="27" x14ac:dyDescent="0.3">
      <c r="A14" s="140" t="s">
        <v>23</v>
      </c>
      <c r="B14" s="140"/>
      <c r="C14" s="61" t="s">
        <v>24</v>
      </c>
      <c r="D14" s="140" t="s">
        <v>25</v>
      </c>
      <c r="E14" s="141" t="s">
        <v>26</v>
      </c>
    </row>
    <row r="15" spans="1:5" ht="27" x14ac:dyDescent="0.3">
      <c r="A15" s="61" t="s">
        <v>27</v>
      </c>
      <c r="B15" s="61" t="s">
        <v>28</v>
      </c>
      <c r="C15" s="61" t="s">
        <v>29</v>
      </c>
      <c r="D15" s="140"/>
      <c r="E15" s="141"/>
    </row>
    <row r="16" spans="1:5" x14ac:dyDescent="0.3">
      <c r="A16" s="15">
        <v>1022</v>
      </c>
      <c r="B16" s="16"/>
      <c r="C16" s="16"/>
      <c r="D16" s="17" t="s">
        <v>30</v>
      </c>
      <c r="E16" s="24"/>
    </row>
    <row r="17" spans="1:8" x14ac:dyDescent="0.3">
      <c r="A17" s="143"/>
      <c r="B17" s="140"/>
      <c r="C17" s="140"/>
      <c r="D17" s="18" t="s">
        <v>36</v>
      </c>
      <c r="E17" s="146">
        <f>E23+E26</f>
        <v>0</v>
      </c>
      <c r="H17" s="64"/>
    </row>
    <row r="18" spans="1:8" x14ac:dyDescent="0.3">
      <c r="A18" s="144"/>
      <c r="B18" s="140"/>
      <c r="C18" s="140"/>
      <c r="D18" s="22" t="s">
        <v>31</v>
      </c>
      <c r="E18" s="146"/>
    </row>
    <row r="19" spans="1:8" ht="41.25" x14ac:dyDescent="0.3">
      <c r="A19" s="144"/>
      <c r="B19" s="140"/>
      <c r="C19" s="140"/>
      <c r="D19" s="18" t="s">
        <v>84</v>
      </c>
      <c r="E19" s="146"/>
      <c r="G19" s="64"/>
    </row>
    <row r="20" spans="1:8" x14ac:dyDescent="0.3">
      <c r="A20" s="144"/>
      <c r="B20" s="140"/>
      <c r="C20" s="140"/>
      <c r="D20" s="22" t="s">
        <v>32</v>
      </c>
      <c r="E20" s="146"/>
    </row>
    <row r="21" spans="1:8" ht="27.75" x14ac:dyDescent="0.3">
      <c r="A21" s="144"/>
      <c r="B21" s="140"/>
      <c r="C21" s="140"/>
      <c r="D21" s="18" t="s">
        <v>37</v>
      </c>
      <c r="E21" s="146"/>
    </row>
    <row r="22" spans="1:8" x14ac:dyDescent="0.3">
      <c r="A22" s="144"/>
      <c r="B22" s="19"/>
      <c r="C22" s="19"/>
      <c r="D22" s="20" t="s">
        <v>38</v>
      </c>
      <c r="E22" s="21"/>
    </row>
    <row r="23" spans="1:8" ht="41.25" x14ac:dyDescent="0.3">
      <c r="A23" s="144"/>
      <c r="B23" s="140" t="s">
        <v>40</v>
      </c>
      <c r="C23" s="140" t="s">
        <v>35</v>
      </c>
      <c r="D23" s="18" t="s">
        <v>41</v>
      </c>
      <c r="E23" s="142">
        <v>-144031.1</v>
      </c>
    </row>
    <row r="24" spans="1:8" x14ac:dyDescent="0.3">
      <c r="A24" s="144"/>
      <c r="B24" s="140"/>
      <c r="C24" s="140"/>
      <c r="D24" s="22" t="s">
        <v>39</v>
      </c>
      <c r="E24" s="142"/>
    </row>
    <row r="25" spans="1:8" ht="27.75" x14ac:dyDescent="0.3">
      <c r="A25" s="144"/>
      <c r="B25" s="140"/>
      <c r="C25" s="140"/>
      <c r="D25" s="18" t="s">
        <v>42</v>
      </c>
      <c r="E25" s="142"/>
    </row>
    <row r="26" spans="1:8" s="25" customFormat="1" ht="27" x14ac:dyDescent="0.25">
      <c r="A26" s="144"/>
      <c r="B26" s="140" t="s">
        <v>85</v>
      </c>
      <c r="C26" s="140" t="s">
        <v>35</v>
      </c>
      <c r="D26" s="18" t="s">
        <v>61</v>
      </c>
      <c r="E26" s="142">
        <v>144031.1</v>
      </c>
    </row>
    <row r="27" spans="1:8" s="25" customFormat="1" ht="13.5" x14ac:dyDescent="0.25">
      <c r="A27" s="144"/>
      <c r="B27" s="140"/>
      <c r="C27" s="140"/>
      <c r="D27" s="22" t="s">
        <v>39</v>
      </c>
      <c r="E27" s="142"/>
    </row>
    <row r="28" spans="1:8" s="25" customFormat="1" ht="27" x14ac:dyDescent="0.25">
      <c r="A28" s="145"/>
      <c r="B28" s="140"/>
      <c r="C28" s="140"/>
      <c r="D28" s="18" t="s">
        <v>62</v>
      </c>
      <c r="E28" s="142"/>
    </row>
  </sheetData>
  <mergeCells count="22">
    <mergeCell ref="E26:E28"/>
    <mergeCell ref="A17:A28"/>
    <mergeCell ref="B17:B21"/>
    <mergeCell ref="C17:C21"/>
    <mergeCell ref="E17:E21"/>
    <mergeCell ref="B23:B25"/>
    <mergeCell ref="C23:C25"/>
    <mergeCell ref="E23:E25"/>
    <mergeCell ref="B26:B28"/>
    <mergeCell ref="C26:C28"/>
    <mergeCell ref="A7:E7"/>
    <mergeCell ref="A9:E9"/>
    <mergeCell ref="A10:E10"/>
    <mergeCell ref="A11:E11"/>
    <mergeCell ref="A14:B14"/>
    <mergeCell ref="D14:D15"/>
    <mergeCell ref="E14:E15"/>
    <mergeCell ref="D1:E1"/>
    <mergeCell ref="D2:E2"/>
    <mergeCell ref="D3:E3"/>
    <mergeCell ref="D4:E4"/>
    <mergeCell ref="A6:E6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Հավելված 1</vt:lpstr>
      <vt:lpstr>Հավելված 2</vt:lpstr>
      <vt:lpstr>Հավելված 3-1</vt:lpstr>
      <vt:lpstr>Հավելված 3-2</vt:lpstr>
      <vt:lpstr>'Հավելված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2017-06-12T07:12:03Z</dcterms:modified>
</cp:coreProperties>
</file>