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75" windowHeight="10935" activeTab="1"/>
  </bookViews>
  <sheets>
    <sheet name="hastiqacuc" sheetId="2" r:id="rId1"/>
    <sheet name="hasvark-himn" sheetId="3" r:id="rId2"/>
  </sheets>
  <calcPr calcId="125725"/>
</workbook>
</file>

<file path=xl/calcChain.xml><?xml version="1.0" encoding="utf-8"?>
<calcChain xmlns="http://schemas.openxmlformats.org/spreadsheetml/2006/main">
  <c r="D8" i="3"/>
  <c r="D7"/>
  <c r="D6"/>
  <c r="D9" l="1"/>
  <c r="D12"/>
  <c r="D192" i="2" l="1"/>
  <c r="C192"/>
  <c r="D57"/>
  <c r="D45"/>
  <c r="D32"/>
  <c r="C32"/>
  <c r="C15"/>
  <c r="D26"/>
  <c r="D15"/>
  <c r="D177" l="1"/>
  <c r="C177"/>
  <c r="D165"/>
  <c r="C165"/>
  <c r="D154"/>
  <c r="C154"/>
  <c r="D143"/>
  <c r="C143"/>
  <c r="D131"/>
  <c r="C131"/>
  <c r="D119"/>
  <c r="C119"/>
  <c r="D106"/>
  <c r="C106"/>
  <c r="D93"/>
  <c r="C93"/>
  <c r="D77"/>
  <c r="C77"/>
  <c r="D65"/>
  <c r="D195" s="1"/>
  <c r="C65"/>
  <c r="C57"/>
  <c r="C45"/>
  <c r="C26"/>
  <c r="C195" l="1"/>
</calcChain>
</file>

<file path=xl/sharedStrings.xml><?xml version="1.0" encoding="utf-8"?>
<sst xmlns="http://schemas.openxmlformats.org/spreadsheetml/2006/main" count="185" uniqueCount="73">
  <si>
    <t>Ընդամենը</t>
  </si>
  <si>
    <t>Ð/Ð</t>
  </si>
  <si>
    <t>Պաշտոն մասնագիտություն</t>
  </si>
  <si>
    <t>Դյուրավառ նյութերի պահպանման և բաց թողման տեղամաս 2-11</t>
  </si>
  <si>
    <t>Հերթափոխի վարպետ</t>
  </si>
  <si>
    <t xml:space="preserve">Ապարատավար </t>
  </si>
  <si>
    <t>Էլեկտրամատակարարման արտադրամաս  2-8</t>
  </si>
  <si>
    <t>Արտադրամասի պետի տեղակալ</t>
  </si>
  <si>
    <t>Հերթափոխի պետ</t>
  </si>
  <si>
    <t>Հերթափոխի  պետ</t>
  </si>
  <si>
    <t>Էլեկտրամոնտյոր</t>
  </si>
  <si>
    <t>Կապար զոդող</t>
  </si>
  <si>
    <t>Սպասարկման էլեկտրամոնտյոր</t>
  </si>
  <si>
    <t>Քլորի արտադրություն</t>
  </si>
  <si>
    <t>Կաուստիկ սոդայի ստացման և աղաջրի պատրաստման արտադրամաս 1-3³í</t>
  </si>
  <si>
    <t>Ðերթափոխի  պետ</t>
  </si>
  <si>
    <t>²å³ñ³ï³í³ñ</t>
  </si>
  <si>
    <t>Հեղուկ քլորի, հիպոքլորիդի, աղաթթվի ստացման արտադրամաս (1-20)</t>
  </si>
  <si>
    <t>Աղաջրի հանույթի Աբովյանի  արտադրամաս 1-4ա</t>
  </si>
  <si>
    <t>Լուծահանման ապարատավար</t>
  </si>
  <si>
    <t>Ացետիլենի արտադրություն</t>
  </si>
  <si>
    <t>Մեթանի պիրոլիզի և պիրոգազերի սեղմման արտադրամաս (1-7աբ)</t>
  </si>
  <si>
    <t>Մեխանիկ</t>
  </si>
  <si>
    <t>Վերանորոգման  վարպետ</t>
  </si>
  <si>
    <t xml:space="preserve"> Էներգետիկ</t>
  </si>
  <si>
    <t>ՉՍՍ վարպետ</t>
  </si>
  <si>
    <t xml:space="preserve">Փականագործ  էլեկտրիկ </t>
  </si>
  <si>
    <t>Փականագործ վերանորոգող</t>
  </si>
  <si>
    <t>Քլորոպրենի արտադրություն</t>
  </si>
  <si>
    <t>Ացետիլենի դիմերիզացիայի և քլորոպրենի ստացման արտադրամաս (1-12աբ)</t>
  </si>
  <si>
    <t>Ապարատավար</t>
  </si>
  <si>
    <t>Բութադիենից քլորոպրենի ստացման արտադրամաս (1-18)</t>
  </si>
  <si>
    <t>Պինդ և հեղուկ թափոնների ուտիլիզացիայի արտադրամաս (1-19)</t>
  </si>
  <si>
    <t>Քլորոպրենի արտադրության լաբորատորիա</t>
  </si>
  <si>
    <t>Պոլիմերիզացման արտադրամաս 1-22</t>
  </si>
  <si>
    <t>Սառնարանային արտադրամաս (2-3աբ)</t>
  </si>
  <si>
    <t>Քացախաթթվի, փափուկ և աղազրկված ջրերի արտադրամաս</t>
  </si>
  <si>
    <t>Օդի  բաժանման ապարատավար</t>
  </si>
  <si>
    <t>Գազափչման  մեքենաների մեքենավար</t>
  </si>
  <si>
    <t>Օդի բաժանման և մաքուր ազոտի ստացման արտադրամաս (1-6)</t>
  </si>
  <si>
    <t>Ջրամատակարարման, ջերմամատակարարման և §Կապույտ լճի¦ համալիրի արտադրամաս 2-5</t>
  </si>
  <si>
    <t>Էլեկտրազոդող</t>
  </si>
  <si>
    <t>Պայմանագրի համաձայն  §Ü³ÇñÇï ¶áñÍ³ñ³Ý¦ ö´À -ում</t>
  </si>
  <si>
    <t xml:space="preserve">ծառայություններ մատուցող մասնագետների </t>
  </si>
  <si>
    <t>Ցանկ</t>
  </si>
  <si>
    <t>մարդ</t>
  </si>
  <si>
    <t>ԱßË³ï³նքի í³ñÓատրության և դրան հավասարեցված այլ վճարումներ</t>
  </si>
  <si>
    <t>Համակարգող դիսպետչեր</t>
  </si>
  <si>
    <t>Հաշվետար</t>
  </si>
  <si>
    <t>Տաբելավար, MUL,ներքին ցանցեր</t>
  </si>
  <si>
    <t xml:space="preserve">Գործավար  </t>
  </si>
  <si>
    <t>Ֆինանսիստ</t>
  </si>
  <si>
    <t>Էլեկտրիկ</t>
  </si>
  <si>
    <t>82 500</t>
  </si>
  <si>
    <t>Լաբորատորիայի պետ</t>
  </si>
  <si>
    <t>Հոսքաջրերի մաքրման  (1-14) և կալցիումի քլորիդի ստացման արտադրամաս (1-24)</t>
  </si>
  <si>
    <t xml:space="preserve">Անվանում </t>
  </si>
  <si>
    <t xml:space="preserve">Ամսական          </t>
  </si>
  <si>
    <t>Էլեկտրաէներգիա, ջեռուցում</t>
  </si>
  <si>
    <t>Կոմունալ ծառայություններ</t>
  </si>
  <si>
    <t>N</t>
  </si>
  <si>
    <t>Աշխատավարձև դրան հավասարեցված այլ վճարումներ</t>
  </si>
  <si>
    <t>ԱԱՀ</t>
  </si>
  <si>
    <t>Շահութահարկ</t>
  </si>
  <si>
    <t>Արձակման նպաստ</t>
  </si>
  <si>
    <t>4 ամիս /առ 01.05.2017թ/</t>
  </si>
  <si>
    <t>121*30լ*30օր*180դրամ=19602դրամ</t>
  </si>
  <si>
    <t>Էլեկտրաէներգիա</t>
  </si>
  <si>
    <t>Ջեռուցում</t>
  </si>
  <si>
    <t>199,5քառ. մետր (շենքի, շինության մակերեսը)*29,32կվտ.ժամ(տարեկան ծախսի նորմը)*44,98դրամ/12=21925դրամ</t>
  </si>
  <si>
    <t>587խոր.մետր(շենքի, շինության ծավալը)*46,6կվտ.ժամ(ջերմային էներգիայի տարեկան ծախսի նորմը)*44,98 դրամ/12=102530դրամ</t>
  </si>
  <si>
    <t>Գումար                                                                               / դրամ/</t>
  </si>
  <si>
    <t>Հաշվարկ հիմնավորում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</si>
</sst>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_р_._-;\-* #,##0_р_._-;_-* &quot;-&quot;??_р_._-;_-@_-"/>
  </numFmts>
  <fonts count="15">
    <font>
      <sz val="11"/>
      <color theme="1"/>
      <name val="Calibri"/>
      <family val="2"/>
      <charset val="1"/>
      <scheme val="minor"/>
    </font>
    <font>
      <sz val="10"/>
      <name val="Arial Cyr"/>
      <family val="2"/>
    </font>
    <font>
      <b/>
      <sz val="14"/>
      <name val="Times Armenian"/>
      <family val="1"/>
    </font>
    <font>
      <b/>
      <u/>
      <sz val="14"/>
      <name val="Times Armenian"/>
      <family val="1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4"/>
      <color theme="1"/>
      <name val="Times Armenian"/>
      <family val="1"/>
    </font>
    <font>
      <sz val="14"/>
      <name val="Times Armenian"/>
      <family val="1"/>
    </font>
    <font>
      <b/>
      <sz val="14"/>
      <color theme="1"/>
      <name val="Times Armenian"/>
      <family val="1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2"/>
      <color theme="1"/>
      <name val="GHEA Grapalat"/>
      <family val="3"/>
    </font>
    <font>
      <sz val="12"/>
      <color theme="1"/>
      <name val="Times Armenian"/>
      <family val="1"/>
    </font>
    <font>
      <sz val="11"/>
      <color theme="1"/>
      <name val="Times Armenian"/>
      <family val="1"/>
    </font>
    <font>
      <sz val="14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2" fillId="2" borderId="0" xfId="1" applyFont="1" applyFill="1" applyAlignment="1">
      <alignment wrapText="1"/>
    </xf>
    <xf numFmtId="0" fontId="3" fillId="2" borderId="0" xfId="1" applyFont="1" applyFill="1" applyBorder="1" applyAlignment="1">
      <alignment horizontal="left" vertical="center"/>
    </xf>
    <xf numFmtId="3" fontId="3" fillId="2" borderId="0" xfId="1" applyNumberFormat="1" applyFont="1" applyFill="1" applyAlignment="1">
      <alignment horizontal="left" vertical="center"/>
    </xf>
    <xf numFmtId="0" fontId="6" fillId="0" borderId="0" xfId="0" applyFont="1" applyAlignment="1">
      <alignment horizontal="right"/>
    </xf>
    <xf numFmtId="3" fontId="7" fillId="0" borderId="0" xfId="1" applyNumberFormat="1" applyFont="1" applyAlignment="1">
      <alignment horizontal="right"/>
    </xf>
    <xf numFmtId="0" fontId="6" fillId="0" borderId="0" xfId="0" applyFont="1"/>
    <xf numFmtId="0" fontId="7" fillId="0" borderId="0" xfId="1" applyFont="1"/>
    <xf numFmtId="0" fontId="2" fillId="2" borderId="1" xfId="1" applyFont="1" applyFill="1" applyBorder="1" applyAlignment="1">
      <alignment vertical="center"/>
    </xf>
    <xf numFmtId="3" fontId="2" fillId="2" borderId="1" xfId="2" applyNumberFormat="1" applyFont="1" applyFill="1" applyBorder="1" applyAlignment="1">
      <alignment horizontal="right" vertical="center"/>
    </xf>
    <xf numFmtId="0" fontId="6" fillId="0" borderId="0" xfId="0" applyFont="1" applyBorder="1" applyAlignment="1"/>
    <xf numFmtId="0" fontId="2" fillId="2" borderId="0" xfId="1" applyFont="1" applyFill="1" applyBorder="1" applyAlignment="1">
      <alignment vertical="center"/>
    </xf>
    <xf numFmtId="3" fontId="2" fillId="2" borderId="0" xfId="2" applyNumberFormat="1" applyFont="1" applyFill="1" applyBorder="1" applyAlignment="1">
      <alignment horizontal="right" vertical="center"/>
    </xf>
    <xf numFmtId="0" fontId="7" fillId="2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1" fontId="7" fillId="2" borderId="0" xfId="1" applyNumberFormat="1" applyFont="1" applyFill="1" applyBorder="1" applyAlignment="1">
      <alignment horizontal="right" vertical="center" wrapText="1"/>
    </xf>
    <xf numFmtId="3" fontId="7" fillId="2" borderId="0" xfId="1" applyNumberFormat="1" applyFont="1" applyFill="1" applyBorder="1" applyAlignment="1">
      <alignment horizontal="right" wrapText="1"/>
    </xf>
    <xf numFmtId="1" fontId="7" fillId="2" borderId="0" xfId="2" applyNumberFormat="1" applyFont="1" applyFill="1" applyBorder="1" applyAlignment="1">
      <alignment horizontal="right" vertical="center"/>
    </xf>
    <xf numFmtId="3" fontId="7" fillId="2" borderId="0" xfId="2" applyNumberFormat="1" applyFont="1" applyFill="1" applyBorder="1" applyAlignment="1">
      <alignment horizontal="right"/>
    </xf>
    <xf numFmtId="0" fontId="7" fillId="2" borderId="0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1" fontId="7" fillId="2" borderId="0" xfId="2" applyNumberFormat="1" applyFont="1" applyFill="1" applyAlignment="1">
      <alignment horizontal="right" vertical="center"/>
    </xf>
    <xf numFmtId="3" fontId="7" fillId="2" borderId="0" xfId="2" applyNumberFormat="1" applyFont="1" applyFill="1" applyAlignment="1">
      <alignment horizontal="right"/>
    </xf>
    <xf numFmtId="0" fontId="7" fillId="2" borderId="0" xfId="1" applyFont="1" applyFill="1" applyAlignment="1">
      <alignment horizontal="center" vertical="center"/>
    </xf>
    <xf numFmtId="0" fontId="6" fillId="0" borderId="1" xfId="0" applyFont="1" applyBorder="1"/>
    <xf numFmtId="0" fontId="7" fillId="2" borderId="4" xfId="1" applyFont="1" applyFill="1" applyBorder="1" applyAlignment="1">
      <alignment vertical="center" wrapText="1"/>
    </xf>
    <xf numFmtId="1" fontId="7" fillId="2" borderId="1" xfId="2" applyNumberFormat="1" applyFont="1" applyFill="1" applyBorder="1" applyAlignment="1">
      <alignment horizontal="right" vertical="center" wrapText="1"/>
    </xf>
    <xf numFmtId="3" fontId="7" fillId="2" borderId="1" xfId="2" applyNumberFormat="1" applyFont="1" applyFill="1" applyBorder="1" applyAlignment="1">
      <alignment horizontal="right"/>
    </xf>
    <xf numFmtId="3" fontId="7" fillId="2" borderId="1" xfId="2" applyNumberFormat="1" applyFont="1" applyFill="1" applyBorder="1" applyAlignment="1">
      <alignment horizontal="right" wrapText="1"/>
    </xf>
    <xf numFmtId="3" fontId="7" fillId="2" borderId="0" xfId="2" applyNumberFormat="1" applyFont="1" applyFill="1" applyBorder="1" applyAlignment="1">
      <alignment horizontal="right" wrapText="1"/>
    </xf>
    <xf numFmtId="0" fontId="2" fillId="2" borderId="4" xfId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right" vertical="center"/>
    </xf>
    <xf numFmtId="1" fontId="2" fillId="2" borderId="0" xfId="2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wrapText="1"/>
    </xf>
    <xf numFmtId="1" fontId="2" fillId="2" borderId="0" xfId="2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49" fontId="2" fillId="2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3" fontId="7" fillId="2" borderId="1" xfId="1" applyNumberFormat="1" applyFont="1" applyFill="1" applyBorder="1" applyAlignment="1">
      <alignment horizontal="right" vertical="center" wrapText="1"/>
    </xf>
    <xf numFmtId="0" fontId="7" fillId="2" borderId="1" xfId="1" applyFont="1" applyFill="1" applyBorder="1" applyAlignment="1">
      <alignment horizontal="righ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right" vertical="center" wrapText="1"/>
    </xf>
    <xf numFmtId="0" fontId="2" fillId="2" borderId="1" xfId="1" applyFont="1" applyFill="1" applyBorder="1" applyAlignment="1">
      <alignment horizontal="left" vertical="center" wrapText="1"/>
    </xf>
    <xf numFmtId="1" fontId="2" fillId="2" borderId="1" xfId="1" applyNumberFormat="1" applyFont="1" applyFill="1" applyBorder="1" applyAlignment="1">
      <alignment horizontal="right" vertical="center" wrapText="1"/>
    </xf>
    <xf numFmtId="0" fontId="6" fillId="2" borderId="1" xfId="0" applyFont="1" applyFill="1" applyBorder="1"/>
    <xf numFmtId="3" fontId="7" fillId="2" borderId="1" xfId="2" applyNumberFormat="1" applyFont="1" applyFill="1" applyBorder="1" applyAlignment="1">
      <alignment vertical="center" wrapText="1"/>
    </xf>
    <xf numFmtId="0" fontId="7" fillId="2" borderId="4" xfId="1" applyFont="1" applyFill="1" applyBorder="1" applyAlignment="1">
      <alignment horizontal="left" wrapText="1"/>
    </xf>
    <xf numFmtId="1" fontId="2" fillId="2" borderId="1" xfId="2" applyNumberFormat="1" applyFont="1" applyFill="1" applyBorder="1" applyAlignment="1">
      <alignment horizontal="right" vertical="center" wrapText="1"/>
    </xf>
    <xf numFmtId="3" fontId="2" fillId="2" borderId="1" xfId="2" applyNumberFormat="1" applyFont="1" applyFill="1" applyBorder="1" applyAlignment="1">
      <alignment wrapText="1"/>
    </xf>
    <xf numFmtId="0" fontId="7" fillId="2" borderId="0" xfId="1" applyFont="1" applyFill="1" applyBorder="1" applyAlignment="1">
      <alignment vertical="center" wrapText="1"/>
    </xf>
    <xf numFmtId="1" fontId="7" fillId="2" borderId="0" xfId="2" applyNumberFormat="1" applyFont="1" applyFill="1" applyBorder="1" applyAlignment="1">
      <alignment horizontal="right" vertical="center" wrapText="1"/>
    </xf>
    <xf numFmtId="3" fontId="2" fillId="2" borderId="0" xfId="2" applyNumberFormat="1" applyFont="1" applyFill="1" applyBorder="1" applyAlignment="1">
      <alignment horizontal="right"/>
    </xf>
    <xf numFmtId="3" fontId="2" fillId="2" borderId="0" xfId="1" applyNumberFormat="1" applyFont="1" applyFill="1" applyBorder="1" applyAlignment="1">
      <alignment horizontal="center" vertical="center"/>
    </xf>
    <xf numFmtId="3" fontId="2" fillId="2" borderId="0" xfId="1" applyNumberFormat="1" applyFont="1" applyFill="1" applyAlignment="1">
      <alignment horizontal="left" vertical="center"/>
    </xf>
    <xf numFmtId="0" fontId="7" fillId="2" borderId="1" xfId="1" applyFont="1" applyFill="1" applyBorder="1" applyAlignment="1">
      <alignment vertical="center" wrapText="1"/>
    </xf>
    <xf numFmtId="0" fontId="7" fillId="2" borderId="0" xfId="1" applyFont="1" applyFill="1" applyAlignment="1">
      <alignment horizontal="center" vertical="center" wrapText="1"/>
    </xf>
    <xf numFmtId="166" fontId="2" fillId="2" borderId="0" xfId="2" applyNumberFormat="1" applyFont="1" applyFill="1" applyBorder="1" applyAlignment="1">
      <alignment horizontal="center" vertical="center"/>
    </xf>
    <xf numFmtId="1" fontId="7" fillId="2" borderId="1" xfId="2" applyNumberFormat="1" applyFont="1" applyFill="1" applyBorder="1" applyAlignment="1">
      <alignment vertical="center" wrapText="1"/>
    </xf>
    <xf numFmtId="0" fontId="6" fillId="2" borderId="0" xfId="0" applyFont="1" applyFill="1" applyBorder="1"/>
    <xf numFmtId="3" fontId="7" fillId="2" borderId="0" xfId="2" applyNumberFormat="1" applyFont="1" applyFill="1" applyAlignment="1">
      <alignment vertical="center"/>
    </xf>
    <xf numFmtId="3" fontId="7" fillId="2" borderId="0" xfId="2" applyNumberFormat="1" applyFont="1" applyFill="1" applyAlignment="1"/>
    <xf numFmtId="3" fontId="2" fillId="2" borderId="1" xfId="2" applyNumberFormat="1" applyFont="1" applyFill="1" applyBorder="1" applyAlignment="1">
      <alignment vertical="center"/>
    </xf>
    <xf numFmtId="3" fontId="2" fillId="2" borderId="0" xfId="1" applyNumberFormat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horizontal="center" vertical="center"/>
    </xf>
    <xf numFmtId="3" fontId="2" fillId="2" borderId="1" xfId="2" applyNumberFormat="1" applyFont="1" applyFill="1" applyBorder="1" applyAlignment="1">
      <alignment horizontal="right"/>
    </xf>
    <xf numFmtId="0" fontId="8" fillId="0" borderId="1" xfId="0" applyFont="1" applyBorder="1"/>
    <xf numFmtId="3" fontId="8" fillId="0" borderId="1" xfId="0" applyNumberFormat="1" applyFont="1" applyBorder="1"/>
    <xf numFmtId="0" fontId="6" fillId="2" borderId="1" xfId="0" applyFont="1" applyFill="1" applyBorder="1" applyAlignment="1">
      <alignment horizontal="right" vertical="center"/>
    </xf>
    <xf numFmtId="0" fontId="7" fillId="2" borderId="1" xfId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right" vertical="center"/>
    </xf>
    <xf numFmtId="3" fontId="2" fillId="2" borderId="1" xfId="2" applyNumberFormat="1" applyFont="1" applyFill="1" applyBorder="1" applyAlignment="1">
      <alignment horizontal="right" wrapText="1"/>
    </xf>
    <xf numFmtId="1" fontId="2" fillId="2" borderId="0" xfId="2" applyNumberFormat="1" applyFont="1" applyFill="1" applyBorder="1" applyAlignment="1">
      <alignment horizontal="right" vertical="center" wrapText="1"/>
    </xf>
    <xf numFmtId="3" fontId="2" fillId="2" borderId="0" xfId="2" applyNumberFormat="1" applyFont="1" applyFill="1" applyBorder="1" applyAlignment="1">
      <alignment wrapText="1"/>
    </xf>
    <xf numFmtId="0" fontId="9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Border="1"/>
    <xf numFmtId="3" fontId="8" fillId="0" borderId="0" xfId="0" applyNumberFormat="1" applyFont="1" applyBorder="1"/>
    <xf numFmtId="3" fontId="7" fillId="2" borderId="1" xfId="2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3" fontId="8" fillId="0" borderId="1" xfId="0" applyNumberFormat="1" applyFont="1" applyBorder="1" applyAlignment="1">
      <alignment horizontal="center"/>
    </xf>
    <xf numFmtId="3" fontId="9" fillId="0" borderId="0" xfId="0" applyNumberFormat="1" applyFont="1"/>
    <xf numFmtId="0" fontId="12" fillId="0" borderId="0" xfId="0" applyFont="1"/>
    <xf numFmtId="0" fontId="13" fillId="0" borderId="0" xfId="0" applyFont="1"/>
    <xf numFmtId="0" fontId="13" fillId="0" borderId="0" xfId="0" applyFont="1" applyBorder="1"/>
    <xf numFmtId="0" fontId="0" fillId="0" borderId="0" xfId="0" applyFont="1"/>
    <xf numFmtId="0" fontId="7" fillId="2" borderId="6" xfId="1" applyFont="1" applyFill="1" applyBorder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7" fillId="2" borderId="1" xfId="1" applyFont="1" applyFill="1" applyBorder="1" applyAlignment="1">
      <alignment horizontal="center" vertical="center" wrapText="1"/>
    </xf>
    <xf numFmtId="3" fontId="7" fillId="2" borderId="2" xfId="1" applyNumberFormat="1" applyFont="1" applyFill="1" applyBorder="1" applyAlignment="1">
      <alignment horizontal="center" vertical="center" wrapText="1"/>
    </xf>
    <xf numFmtId="3" fontId="7" fillId="2" borderId="5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3" fillId="0" borderId="0" xfId="0" applyFont="1" applyAlignment="1">
      <alignment horizontal="left"/>
    </xf>
  </cellXfs>
  <cellStyles count="44">
    <cellStyle name="Comma 10" xfId="4"/>
    <cellStyle name="Comma 10 2" xfId="5"/>
    <cellStyle name="Comma 10 3" xfId="6"/>
    <cellStyle name="Comma 11" xfId="7"/>
    <cellStyle name="Comma 12" xfId="8"/>
    <cellStyle name="Comma 13" xfId="9"/>
    <cellStyle name="Comma 14" xfId="10"/>
    <cellStyle name="Comma 15" xfId="11"/>
    <cellStyle name="Comma 2" xfId="2"/>
    <cellStyle name="Comma 2 2" xfId="12"/>
    <cellStyle name="Comma 2 3" xfId="13"/>
    <cellStyle name="Comma 3" xfId="14"/>
    <cellStyle name="Comma 4" xfId="15"/>
    <cellStyle name="Comma 5" xfId="16"/>
    <cellStyle name="Comma 5 2" xfId="17"/>
    <cellStyle name="Comma 5 3" xfId="18"/>
    <cellStyle name="Comma 6" xfId="19"/>
    <cellStyle name="Comma 7" xfId="20"/>
    <cellStyle name="Comma 7 2" xfId="21"/>
    <cellStyle name="Comma 7 3" xfId="22"/>
    <cellStyle name="Comma 8" xfId="23"/>
    <cellStyle name="Comma 9" xfId="24"/>
    <cellStyle name="Currency 2" xfId="25"/>
    <cellStyle name="Currency 2 2" xfId="26"/>
    <cellStyle name="Normal" xfId="0" builtinId="0"/>
    <cellStyle name="Normal 2" xfId="1"/>
    <cellStyle name="Normal 2 2" xfId="27"/>
    <cellStyle name="Normal 2 2 2" xfId="28"/>
    <cellStyle name="Normal 2 3" xfId="29"/>
    <cellStyle name="Normal 2 3 2" xfId="30"/>
    <cellStyle name="Normal 2 3 2 2" xfId="31"/>
    <cellStyle name="Normal 2 3 2 3" xfId="32"/>
    <cellStyle name="Normal 2 3 3" xfId="33"/>
    <cellStyle name="Normal 2 3_Sheet1" xfId="34"/>
    <cellStyle name="Normal 2 4" xfId="35"/>
    <cellStyle name="Normal 2 5" xfId="36"/>
    <cellStyle name="Normal 3 2" xfId="37"/>
    <cellStyle name="Normal 3 3" xfId="38"/>
    <cellStyle name="Normal 3 4" xfId="39"/>
    <cellStyle name="Normal 4" xfId="40"/>
    <cellStyle name="Normal 4 2" xfId="41"/>
    <cellStyle name="Normal 4_Sheet1" xfId="42"/>
    <cellStyle name="Обычный 2" xfId="43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99"/>
  <sheetViews>
    <sheetView topLeftCell="A189" zoomScaleNormal="100" workbookViewId="0">
      <selection activeCell="E202" sqref="E202"/>
    </sheetView>
  </sheetViews>
  <sheetFormatPr defaultRowHeight="18"/>
  <cols>
    <col min="1" max="1" width="7.7109375" style="6" customWidth="1"/>
    <col min="2" max="2" width="31.7109375" style="6" customWidth="1"/>
    <col min="3" max="3" width="18.140625" style="6" customWidth="1"/>
    <col min="4" max="4" width="41.85546875" style="6" customWidth="1"/>
    <col min="5" max="5" width="19.5703125" style="6" customWidth="1"/>
    <col min="6" max="8" width="9.140625" style="6"/>
    <col min="9" max="9" width="11.5703125" style="6" bestFit="1" customWidth="1"/>
    <col min="10" max="10" width="9.140625" style="6"/>
    <col min="11" max="12" width="0.28515625" style="6" customWidth="1"/>
    <col min="13" max="14" width="9.140625" style="6"/>
    <col min="15" max="15" width="9.85546875" style="6" bestFit="1" customWidth="1"/>
    <col min="16" max="16384" width="9.140625" style="6"/>
  </cols>
  <sheetData>
    <row r="1" spans="1:5">
      <c r="A1" s="4"/>
      <c r="B1" s="1"/>
      <c r="C1" s="5"/>
      <c r="D1" s="5"/>
    </row>
    <row r="2" spans="1:5">
      <c r="A2" s="95"/>
      <c r="B2" s="95"/>
      <c r="C2" s="95"/>
      <c r="D2" s="95"/>
    </row>
    <row r="3" spans="1:5">
      <c r="A3" s="95" t="s">
        <v>42</v>
      </c>
      <c r="B3" s="95"/>
      <c r="C3" s="95"/>
      <c r="D3" s="95"/>
    </row>
    <row r="4" spans="1:5">
      <c r="A4" s="95" t="s">
        <v>43</v>
      </c>
      <c r="B4" s="95"/>
      <c r="C4" s="95"/>
      <c r="D4" s="95"/>
    </row>
    <row r="5" spans="1:5">
      <c r="A5" s="95" t="s">
        <v>44</v>
      </c>
      <c r="B5" s="95"/>
      <c r="C5" s="95"/>
      <c r="D5" s="95"/>
    </row>
    <row r="6" spans="1:5">
      <c r="A6" s="4"/>
      <c r="B6" s="7"/>
      <c r="C6" s="5"/>
      <c r="D6" s="5"/>
    </row>
    <row r="7" spans="1:5" ht="2.25" customHeight="1">
      <c r="A7" s="10"/>
      <c r="B7" s="11"/>
      <c r="C7" s="12"/>
      <c r="D7" s="12"/>
    </row>
    <row r="8" spans="1:5" ht="18" customHeight="1">
      <c r="A8" s="96" t="s">
        <v>1</v>
      </c>
      <c r="B8" s="97" t="s">
        <v>2</v>
      </c>
      <c r="C8" s="98" t="s">
        <v>45</v>
      </c>
      <c r="D8" s="100" t="s">
        <v>46</v>
      </c>
    </row>
    <row r="9" spans="1:5" ht="86.25" customHeight="1">
      <c r="A9" s="96"/>
      <c r="B9" s="97"/>
      <c r="C9" s="99"/>
      <c r="D9" s="100"/>
      <c r="E9" s="13"/>
    </row>
    <row r="10" spans="1:5" ht="30.75" customHeight="1">
      <c r="A10" s="69">
        <v>1</v>
      </c>
      <c r="B10" s="70" t="s">
        <v>47</v>
      </c>
      <c r="C10" s="26">
        <v>1</v>
      </c>
      <c r="D10" s="27">
        <v>120000</v>
      </c>
      <c r="E10" s="13"/>
    </row>
    <row r="11" spans="1:5" ht="30.75" customHeight="1">
      <c r="A11" s="69">
        <v>2</v>
      </c>
      <c r="B11" s="42" t="s">
        <v>48</v>
      </c>
      <c r="C11" s="26">
        <v>1</v>
      </c>
      <c r="D11" s="27">
        <v>120000</v>
      </c>
      <c r="E11" s="13"/>
    </row>
    <row r="12" spans="1:5" ht="42.75" customHeight="1">
      <c r="A12" s="69">
        <v>3</v>
      </c>
      <c r="B12" s="42" t="s">
        <v>49</v>
      </c>
      <c r="C12" s="26">
        <v>1</v>
      </c>
      <c r="D12" s="27">
        <v>120000</v>
      </c>
      <c r="E12" s="13"/>
    </row>
    <row r="13" spans="1:5" ht="30.75" customHeight="1">
      <c r="A13" s="69">
        <v>4</v>
      </c>
      <c r="B13" s="42" t="s">
        <v>50</v>
      </c>
      <c r="C13" s="26">
        <v>1</v>
      </c>
      <c r="D13" s="40">
        <v>100000</v>
      </c>
      <c r="E13" s="13"/>
    </row>
    <row r="14" spans="1:5" ht="30.75" customHeight="1">
      <c r="A14" s="69">
        <v>5</v>
      </c>
      <c r="B14" s="42" t="s">
        <v>51</v>
      </c>
      <c r="C14" s="26">
        <v>1</v>
      </c>
      <c r="D14" s="40">
        <v>150000</v>
      </c>
      <c r="E14" s="13"/>
    </row>
    <row r="15" spans="1:5" ht="22.5" customHeight="1">
      <c r="A15" s="69"/>
      <c r="B15" s="30" t="s">
        <v>0</v>
      </c>
      <c r="C15" s="49">
        <f>SUM(C10:C14)</f>
        <v>5</v>
      </c>
      <c r="D15" s="71">
        <f>SUM(D10:D14)</f>
        <v>610000</v>
      </c>
      <c r="E15" s="13"/>
    </row>
    <row r="16" spans="1:5">
      <c r="A16" s="14"/>
      <c r="B16" s="11" t="s">
        <v>3</v>
      </c>
      <c r="C16" s="17"/>
      <c r="D16" s="18"/>
      <c r="E16" s="19"/>
    </row>
    <row r="17" spans="1:5" ht="18.75" customHeight="1">
      <c r="A17" s="14"/>
      <c r="B17" s="20"/>
      <c r="C17" s="21"/>
      <c r="D17" s="22"/>
      <c r="E17" s="19"/>
    </row>
    <row r="18" spans="1:5" ht="31.5" customHeight="1">
      <c r="A18" s="24">
        <v>1</v>
      </c>
      <c r="B18" s="25" t="s">
        <v>4</v>
      </c>
      <c r="C18" s="26">
        <v>1</v>
      </c>
      <c r="D18" s="27">
        <v>93500</v>
      </c>
      <c r="E18" s="13"/>
    </row>
    <row r="19" spans="1:5" ht="31.5" customHeight="1">
      <c r="A19" s="24">
        <v>2</v>
      </c>
      <c r="B19" s="25" t="s">
        <v>4</v>
      </c>
      <c r="C19" s="26">
        <v>1</v>
      </c>
      <c r="D19" s="27">
        <v>93500</v>
      </c>
      <c r="E19" s="13"/>
    </row>
    <row r="20" spans="1:5" ht="31.5" customHeight="1">
      <c r="A20" s="24">
        <v>3</v>
      </c>
      <c r="B20" s="25" t="s">
        <v>4</v>
      </c>
      <c r="C20" s="26">
        <v>1</v>
      </c>
      <c r="D20" s="27">
        <v>93500</v>
      </c>
      <c r="E20" s="13"/>
    </row>
    <row r="21" spans="1:5" ht="25.5" customHeight="1">
      <c r="A21" s="24">
        <v>4</v>
      </c>
      <c r="B21" s="25" t="s">
        <v>4</v>
      </c>
      <c r="C21" s="26">
        <v>1</v>
      </c>
      <c r="D21" s="27">
        <v>93500</v>
      </c>
      <c r="E21" s="13"/>
    </row>
    <row r="22" spans="1:5" ht="24.75" customHeight="1">
      <c r="A22" s="24">
        <v>5</v>
      </c>
      <c r="B22" s="25" t="s">
        <v>5</v>
      </c>
      <c r="C22" s="26">
        <v>1</v>
      </c>
      <c r="D22" s="27">
        <v>82500</v>
      </c>
      <c r="E22" s="13"/>
    </row>
    <row r="23" spans="1:5" ht="24" customHeight="1">
      <c r="A23" s="24">
        <v>6</v>
      </c>
      <c r="B23" s="25" t="s">
        <v>5</v>
      </c>
      <c r="C23" s="26">
        <v>1</v>
      </c>
      <c r="D23" s="27">
        <v>82500</v>
      </c>
      <c r="E23" s="13"/>
    </row>
    <row r="24" spans="1:5" ht="24.75" customHeight="1">
      <c r="A24" s="24">
        <v>7</v>
      </c>
      <c r="B24" s="25" t="s">
        <v>5</v>
      </c>
      <c r="C24" s="26">
        <v>1</v>
      </c>
      <c r="D24" s="27">
        <v>82500</v>
      </c>
      <c r="E24" s="13"/>
    </row>
    <row r="25" spans="1:5" ht="23.25" customHeight="1">
      <c r="A25" s="24">
        <v>8</v>
      </c>
      <c r="B25" s="25" t="s">
        <v>5</v>
      </c>
      <c r="C25" s="26">
        <v>1</v>
      </c>
      <c r="D25" s="66">
        <v>82500</v>
      </c>
      <c r="E25" s="13"/>
    </row>
    <row r="26" spans="1:5" ht="30" customHeight="1">
      <c r="A26" s="24"/>
      <c r="B26" s="30" t="s">
        <v>0</v>
      </c>
      <c r="C26" s="31">
        <f>SUM(C18:C25)</f>
        <v>8</v>
      </c>
      <c r="D26" s="66">
        <f>SUM(D18:D25)</f>
        <v>704000</v>
      </c>
      <c r="E26" s="32"/>
    </row>
    <row r="27" spans="1:5" ht="11.25" customHeight="1">
      <c r="A27" s="14"/>
      <c r="B27" s="33"/>
      <c r="C27" s="34"/>
      <c r="D27" s="34"/>
      <c r="E27" s="32"/>
    </row>
    <row r="28" spans="1:5" ht="42.75" customHeight="1">
      <c r="A28" s="14"/>
      <c r="B28" s="101" t="s">
        <v>40</v>
      </c>
      <c r="C28" s="101"/>
      <c r="D28" s="101"/>
      <c r="E28" s="37"/>
    </row>
    <row r="29" spans="1:5" ht="15" customHeight="1">
      <c r="A29" s="14"/>
      <c r="B29" s="35"/>
      <c r="C29" s="35"/>
      <c r="D29" s="36"/>
      <c r="E29" s="37"/>
    </row>
    <row r="30" spans="1:5" ht="23.25" customHeight="1">
      <c r="A30" s="24">
        <v>1</v>
      </c>
      <c r="B30" s="38" t="s">
        <v>41</v>
      </c>
      <c r="C30" s="38">
        <v>1</v>
      </c>
      <c r="D30" s="39">
        <v>100000</v>
      </c>
      <c r="E30" s="37"/>
    </row>
    <row r="31" spans="1:5" ht="30" customHeight="1">
      <c r="A31" s="24">
        <v>2</v>
      </c>
      <c r="B31" s="38" t="s">
        <v>52</v>
      </c>
      <c r="C31" s="72">
        <v>1</v>
      </c>
      <c r="D31" s="74" t="s">
        <v>53</v>
      </c>
      <c r="E31" s="37"/>
    </row>
    <row r="32" spans="1:5" ht="30" customHeight="1">
      <c r="A32" s="24"/>
      <c r="B32" s="73" t="s">
        <v>0</v>
      </c>
      <c r="C32" s="72">
        <f>SUM(C30:C31)</f>
        <v>2</v>
      </c>
      <c r="D32" s="72">
        <f>+D30+D31</f>
        <v>182500</v>
      </c>
      <c r="E32" s="37"/>
    </row>
    <row r="33" spans="1:5" ht="21.75" customHeight="1">
      <c r="A33" s="14"/>
      <c r="B33" s="11" t="s">
        <v>6</v>
      </c>
      <c r="C33" s="17"/>
      <c r="D33" s="18"/>
      <c r="E33" s="19"/>
    </row>
    <row r="34" spans="1:5" ht="7.5" customHeight="1">
      <c r="A34" s="14"/>
      <c r="B34" s="20"/>
      <c r="C34" s="21"/>
      <c r="D34" s="22"/>
      <c r="E34" s="19"/>
    </row>
    <row r="35" spans="1:5" ht="37.5" customHeight="1">
      <c r="A35" s="24">
        <v>1</v>
      </c>
      <c r="B35" s="25" t="s">
        <v>7</v>
      </c>
      <c r="C35" s="26">
        <v>1</v>
      </c>
      <c r="D35" s="27">
        <v>120000</v>
      </c>
      <c r="E35" s="13"/>
    </row>
    <row r="36" spans="1:5" ht="24" customHeight="1">
      <c r="A36" s="24">
        <v>2</v>
      </c>
      <c r="B36" s="25" t="s">
        <v>8</v>
      </c>
      <c r="C36" s="26">
        <v>1</v>
      </c>
      <c r="D36" s="28">
        <v>99000</v>
      </c>
      <c r="E36" s="13"/>
    </row>
    <row r="37" spans="1:5">
      <c r="A37" s="24">
        <v>3</v>
      </c>
      <c r="B37" s="25" t="s">
        <v>8</v>
      </c>
      <c r="C37" s="26">
        <v>1</v>
      </c>
      <c r="D37" s="28">
        <v>99000</v>
      </c>
      <c r="E37" s="13"/>
    </row>
    <row r="38" spans="1:5">
      <c r="A38" s="24">
        <v>4</v>
      </c>
      <c r="B38" s="25" t="s">
        <v>9</v>
      </c>
      <c r="C38" s="26">
        <v>1</v>
      </c>
      <c r="D38" s="28">
        <v>99000</v>
      </c>
      <c r="E38" s="13"/>
    </row>
    <row r="39" spans="1:5">
      <c r="A39" s="24">
        <v>5</v>
      </c>
      <c r="B39" s="25" t="s">
        <v>9</v>
      </c>
      <c r="C39" s="26">
        <v>1</v>
      </c>
      <c r="D39" s="28">
        <v>99000</v>
      </c>
      <c r="E39" s="13"/>
    </row>
    <row r="40" spans="1:5">
      <c r="A40" s="24">
        <v>6</v>
      </c>
      <c r="B40" s="25" t="s">
        <v>10</v>
      </c>
      <c r="C40" s="26">
        <v>1</v>
      </c>
      <c r="D40" s="28">
        <v>99000</v>
      </c>
      <c r="E40" s="13"/>
    </row>
    <row r="41" spans="1:5">
      <c r="A41" s="24">
        <v>7</v>
      </c>
      <c r="B41" s="25" t="s">
        <v>10</v>
      </c>
      <c r="C41" s="26">
        <v>1</v>
      </c>
      <c r="D41" s="28">
        <v>93500</v>
      </c>
      <c r="E41" s="13"/>
    </row>
    <row r="42" spans="1:5">
      <c r="A42" s="24">
        <v>8</v>
      </c>
      <c r="B42" s="25" t="s">
        <v>11</v>
      </c>
      <c r="C42" s="26">
        <v>1</v>
      </c>
      <c r="D42" s="28">
        <v>109000</v>
      </c>
      <c r="E42" s="13"/>
    </row>
    <row r="43" spans="1:5" ht="36">
      <c r="A43" s="24">
        <v>9</v>
      </c>
      <c r="B43" s="25" t="s">
        <v>12</v>
      </c>
      <c r="C43" s="26">
        <v>1</v>
      </c>
      <c r="D43" s="28">
        <v>93500</v>
      </c>
      <c r="E43" s="13"/>
    </row>
    <row r="44" spans="1:5" ht="36">
      <c r="A44" s="24">
        <v>10</v>
      </c>
      <c r="B44" s="25" t="s">
        <v>12</v>
      </c>
      <c r="C44" s="26">
        <v>1</v>
      </c>
      <c r="D44" s="28">
        <v>88000</v>
      </c>
      <c r="E44" s="13"/>
    </row>
    <row r="45" spans="1:5">
      <c r="A45" s="24"/>
      <c r="B45" s="30" t="s">
        <v>0</v>
      </c>
      <c r="C45" s="31">
        <f>SUM(C35:C44)</f>
        <v>10</v>
      </c>
      <c r="D45" s="75">
        <f>SUM(D35:D44)</f>
        <v>999000</v>
      </c>
      <c r="E45" s="32"/>
    </row>
    <row r="46" spans="1:5" ht="21" customHeight="1">
      <c r="A46" s="14"/>
      <c r="B46" s="13"/>
      <c r="C46" s="15"/>
      <c r="D46" s="16"/>
      <c r="E46" s="13"/>
    </row>
    <row r="47" spans="1:5">
      <c r="A47" s="14"/>
      <c r="B47" s="11" t="s">
        <v>13</v>
      </c>
      <c r="C47" s="17"/>
      <c r="D47" s="18"/>
      <c r="E47" s="19"/>
    </row>
    <row r="48" spans="1:5" ht="33" customHeight="1">
      <c r="A48" s="14"/>
      <c r="B48" s="94" t="s">
        <v>14</v>
      </c>
      <c r="C48" s="94"/>
      <c r="D48" s="94"/>
      <c r="E48" s="19"/>
    </row>
    <row r="49" spans="1:5">
      <c r="A49" s="24">
        <v>1</v>
      </c>
      <c r="B49" s="25" t="s">
        <v>8</v>
      </c>
      <c r="C49" s="26">
        <v>1</v>
      </c>
      <c r="D49" s="28">
        <v>99000</v>
      </c>
    </row>
    <row r="50" spans="1:5">
      <c r="A50" s="41">
        <v>2</v>
      </c>
      <c r="B50" s="42" t="s">
        <v>15</v>
      </c>
      <c r="C50" s="41">
        <v>1</v>
      </c>
      <c r="D50" s="28">
        <v>99000</v>
      </c>
    </row>
    <row r="51" spans="1:5">
      <c r="A51" s="24">
        <v>3</v>
      </c>
      <c r="B51" s="42" t="s">
        <v>15</v>
      </c>
      <c r="C51" s="41">
        <v>1</v>
      </c>
      <c r="D51" s="28">
        <v>99000</v>
      </c>
    </row>
    <row r="52" spans="1:5">
      <c r="A52" s="24">
        <v>4</v>
      </c>
      <c r="B52" s="42" t="s">
        <v>15</v>
      </c>
      <c r="C52" s="41">
        <v>1</v>
      </c>
      <c r="D52" s="28">
        <v>88000</v>
      </c>
    </row>
    <row r="53" spans="1:5">
      <c r="A53" s="41">
        <v>5</v>
      </c>
      <c r="B53" s="42" t="s">
        <v>16</v>
      </c>
      <c r="C53" s="41">
        <v>1</v>
      </c>
      <c r="D53" s="28">
        <v>88000</v>
      </c>
    </row>
    <row r="54" spans="1:5">
      <c r="A54" s="24">
        <v>6</v>
      </c>
      <c r="B54" s="42" t="s">
        <v>16</v>
      </c>
      <c r="C54" s="41">
        <v>1</v>
      </c>
      <c r="D54" s="28">
        <v>88000</v>
      </c>
    </row>
    <row r="55" spans="1:5">
      <c r="A55" s="24">
        <v>7</v>
      </c>
      <c r="B55" s="42" t="s">
        <v>16</v>
      </c>
      <c r="C55" s="41">
        <v>1</v>
      </c>
      <c r="D55" s="28">
        <v>88000</v>
      </c>
    </row>
    <row r="56" spans="1:5">
      <c r="A56" s="41">
        <v>8</v>
      </c>
      <c r="B56" s="42" t="s">
        <v>16</v>
      </c>
      <c r="C56" s="41">
        <v>1</v>
      </c>
      <c r="D56" s="28">
        <v>88000</v>
      </c>
    </row>
    <row r="57" spans="1:5">
      <c r="A57" s="43"/>
      <c r="B57" s="44" t="s">
        <v>0</v>
      </c>
      <c r="C57" s="45">
        <f>SUM(C49:C56)</f>
        <v>8</v>
      </c>
      <c r="D57" s="75">
        <f>SUM(D49:D56)</f>
        <v>737000</v>
      </c>
    </row>
    <row r="58" spans="1:5">
      <c r="A58" s="14"/>
      <c r="B58" s="13"/>
      <c r="C58" s="15"/>
      <c r="D58" s="16"/>
      <c r="E58" s="13"/>
    </row>
    <row r="59" spans="1:5">
      <c r="A59" s="14"/>
      <c r="B59" s="11" t="s">
        <v>17</v>
      </c>
      <c r="C59" s="17"/>
      <c r="D59" s="18"/>
      <c r="E59" s="19"/>
    </row>
    <row r="60" spans="1:5">
      <c r="A60" s="14"/>
      <c r="B60" s="20"/>
      <c r="C60" s="21"/>
      <c r="D60" s="22"/>
      <c r="E60" s="19"/>
    </row>
    <row r="61" spans="1:5">
      <c r="A61" s="46">
        <v>1</v>
      </c>
      <c r="B61" s="48" t="s">
        <v>16</v>
      </c>
      <c r="C61" s="47">
        <v>1</v>
      </c>
      <c r="D61" s="28">
        <v>99000</v>
      </c>
      <c r="E61" s="23"/>
    </row>
    <row r="62" spans="1:5">
      <c r="A62" s="46">
        <v>2</v>
      </c>
      <c r="B62" s="48" t="s">
        <v>16</v>
      </c>
      <c r="C62" s="47">
        <v>1</v>
      </c>
      <c r="D62" s="28">
        <v>88000</v>
      </c>
      <c r="E62" s="23"/>
    </row>
    <row r="63" spans="1:5">
      <c r="A63" s="46">
        <v>3</v>
      </c>
      <c r="B63" s="48" t="s">
        <v>16</v>
      </c>
      <c r="C63" s="47">
        <v>1</v>
      </c>
      <c r="D63" s="28">
        <v>88000</v>
      </c>
      <c r="E63" s="19"/>
    </row>
    <row r="64" spans="1:5">
      <c r="A64" s="46">
        <v>4</v>
      </c>
      <c r="B64" s="48" t="s">
        <v>16</v>
      </c>
      <c r="C64" s="26">
        <v>1</v>
      </c>
      <c r="D64" s="28">
        <v>88000</v>
      </c>
      <c r="E64" s="13"/>
    </row>
    <row r="65" spans="1:5">
      <c r="A65" s="24"/>
      <c r="B65" s="30" t="s">
        <v>0</v>
      </c>
      <c r="C65" s="49">
        <f>SUM(C61:C64)</f>
        <v>4</v>
      </c>
      <c r="D65" s="50">
        <f>SUM(D61:D64)</f>
        <v>363000</v>
      </c>
      <c r="E65" s="13"/>
    </row>
    <row r="66" spans="1:5">
      <c r="A66" s="14"/>
      <c r="B66" s="13"/>
      <c r="C66" s="15"/>
      <c r="D66" s="16"/>
      <c r="E66" s="13"/>
    </row>
    <row r="67" spans="1:5">
      <c r="A67" s="14"/>
      <c r="B67" s="11" t="s">
        <v>18</v>
      </c>
      <c r="C67" s="17"/>
      <c r="D67" s="18"/>
      <c r="E67" s="19"/>
    </row>
    <row r="68" spans="1:5">
      <c r="A68" s="14"/>
      <c r="B68" s="20"/>
      <c r="C68" s="21"/>
      <c r="D68" s="22"/>
      <c r="E68" s="19"/>
    </row>
    <row r="69" spans="1:5">
      <c r="A69" s="24">
        <v>1</v>
      </c>
      <c r="B69" s="25" t="s">
        <v>8</v>
      </c>
      <c r="C69" s="26">
        <v>1</v>
      </c>
      <c r="D69" s="28">
        <v>88000</v>
      </c>
      <c r="E69" s="13"/>
    </row>
    <row r="70" spans="1:5">
      <c r="A70" s="24">
        <v>2</v>
      </c>
      <c r="B70" s="25" t="s">
        <v>8</v>
      </c>
      <c r="C70" s="26">
        <v>1</v>
      </c>
      <c r="D70" s="28">
        <v>88000</v>
      </c>
      <c r="E70" s="13"/>
    </row>
    <row r="71" spans="1:5">
      <c r="A71" s="24">
        <v>3</v>
      </c>
      <c r="B71" s="25" t="s">
        <v>8</v>
      </c>
      <c r="C71" s="26">
        <v>1</v>
      </c>
      <c r="D71" s="28">
        <v>88000</v>
      </c>
      <c r="E71" s="13"/>
    </row>
    <row r="72" spans="1:5">
      <c r="A72" s="24">
        <v>4</v>
      </c>
      <c r="B72" s="25" t="s">
        <v>8</v>
      </c>
      <c r="C72" s="26">
        <v>1</v>
      </c>
      <c r="D72" s="28">
        <v>88000</v>
      </c>
      <c r="E72" s="13"/>
    </row>
    <row r="73" spans="1:5" ht="36">
      <c r="A73" s="24">
        <v>5</v>
      </c>
      <c r="B73" s="25" t="s">
        <v>19</v>
      </c>
      <c r="C73" s="26">
        <v>1</v>
      </c>
      <c r="D73" s="28">
        <v>81400</v>
      </c>
      <c r="E73" s="13"/>
    </row>
    <row r="74" spans="1:5" ht="36">
      <c r="A74" s="24">
        <v>6</v>
      </c>
      <c r="B74" s="25" t="s">
        <v>19</v>
      </c>
      <c r="C74" s="26">
        <v>1</v>
      </c>
      <c r="D74" s="28">
        <v>81400</v>
      </c>
      <c r="E74" s="13"/>
    </row>
    <row r="75" spans="1:5" ht="36">
      <c r="A75" s="24">
        <v>7</v>
      </c>
      <c r="B75" s="25" t="s">
        <v>19</v>
      </c>
      <c r="C75" s="26">
        <v>1</v>
      </c>
      <c r="D75" s="28">
        <v>81400</v>
      </c>
      <c r="E75" s="13"/>
    </row>
    <row r="76" spans="1:5" ht="36">
      <c r="A76" s="24">
        <v>8</v>
      </c>
      <c r="B76" s="25" t="s">
        <v>19</v>
      </c>
      <c r="C76" s="26">
        <v>1</v>
      </c>
      <c r="D76" s="28">
        <v>81400</v>
      </c>
      <c r="E76" s="13"/>
    </row>
    <row r="77" spans="1:5">
      <c r="A77" s="24"/>
      <c r="B77" s="30" t="s">
        <v>0</v>
      </c>
      <c r="C77" s="31">
        <f>SUM(C69:C76)</f>
        <v>8</v>
      </c>
      <c r="D77" s="50">
        <f t="shared" ref="D77" si="0">SUM(D69:D76)</f>
        <v>677600</v>
      </c>
      <c r="E77" s="32"/>
    </row>
    <row r="78" spans="1:5">
      <c r="A78" s="14"/>
      <c r="B78" s="51"/>
      <c r="C78" s="52"/>
      <c r="D78" s="29"/>
      <c r="E78" s="13"/>
    </row>
    <row r="79" spans="1:5">
      <c r="A79" s="14"/>
      <c r="B79" s="3" t="s">
        <v>20</v>
      </c>
      <c r="C79" s="34"/>
      <c r="D79" s="53"/>
      <c r="E79" s="54"/>
    </row>
    <row r="80" spans="1:5">
      <c r="A80" s="14"/>
      <c r="B80" s="55" t="s">
        <v>39</v>
      </c>
      <c r="C80" s="55"/>
      <c r="D80" s="21"/>
      <c r="E80" s="54"/>
    </row>
    <row r="81" spans="1:5">
      <c r="A81" s="24">
        <v>1</v>
      </c>
      <c r="B81" s="25" t="s">
        <v>9</v>
      </c>
      <c r="C81" s="26">
        <v>1</v>
      </c>
      <c r="D81" s="28">
        <v>99000</v>
      </c>
      <c r="E81" s="54"/>
    </row>
    <row r="82" spans="1:5">
      <c r="A82" s="24">
        <v>2</v>
      </c>
      <c r="B82" s="25" t="s">
        <v>9</v>
      </c>
      <c r="C82" s="26">
        <v>1</v>
      </c>
      <c r="D82" s="28">
        <v>99000</v>
      </c>
      <c r="E82" s="54"/>
    </row>
    <row r="83" spans="1:5">
      <c r="A83" s="24">
        <v>3</v>
      </c>
      <c r="B83" s="25" t="s">
        <v>9</v>
      </c>
      <c r="C83" s="26">
        <v>1</v>
      </c>
      <c r="D83" s="28">
        <v>99000</v>
      </c>
      <c r="E83" s="54"/>
    </row>
    <row r="84" spans="1:5">
      <c r="A84" s="24">
        <v>4</v>
      </c>
      <c r="B84" s="25" t="s">
        <v>9</v>
      </c>
      <c r="C84" s="26">
        <v>1</v>
      </c>
      <c r="D84" s="28">
        <v>99000</v>
      </c>
      <c r="E84" s="54"/>
    </row>
    <row r="85" spans="1:5" ht="36">
      <c r="A85" s="24">
        <v>5</v>
      </c>
      <c r="B85" s="25" t="s">
        <v>37</v>
      </c>
      <c r="C85" s="26">
        <v>1</v>
      </c>
      <c r="D85" s="28">
        <v>88000</v>
      </c>
      <c r="E85" s="54"/>
    </row>
    <row r="86" spans="1:5" ht="36">
      <c r="A86" s="24">
        <v>6</v>
      </c>
      <c r="B86" s="25" t="s">
        <v>37</v>
      </c>
      <c r="C86" s="26">
        <v>1</v>
      </c>
      <c r="D86" s="28">
        <v>88000</v>
      </c>
      <c r="E86" s="54"/>
    </row>
    <row r="87" spans="1:5" ht="36">
      <c r="A87" s="24">
        <v>7</v>
      </c>
      <c r="B87" s="25" t="s">
        <v>37</v>
      </c>
      <c r="C87" s="26">
        <v>1</v>
      </c>
      <c r="D87" s="28">
        <v>88000</v>
      </c>
      <c r="E87" s="54"/>
    </row>
    <row r="88" spans="1:5" ht="36">
      <c r="A88" s="24">
        <v>8</v>
      </c>
      <c r="B88" s="25" t="s">
        <v>37</v>
      </c>
      <c r="C88" s="26">
        <v>1</v>
      </c>
      <c r="D88" s="28">
        <v>88000</v>
      </c>
      <c r="E88" s="54"/>
    </row>
    <row r="89" spans="1:5" ht="41.25" customHeight="1">
      <c r="A89" s="24">
        <v>9</v>
      </c>
      <c r="B89" s="25" t="s">
        <v>38</v>
      </c>
      <c r="C89" s="26">
        <v>1</v>
      </c>
      <c r="D89" s="28">
        <v>88000</v>
      </c>
      <c r="E89" s="54"/>
    </row>
    <row r="90" spans="1:5" ht="36" customHeight="1">
      <c r="A90" s="24">
        <v>10</v>
      </c>
      <c r="B90" s="25" t="s">
        <v>38</v>
      </c>
      <c r="C90" s="26">
        <v>1</v>
      </c>
      <c r="D90" s="28">
        <v>88000</v>
      </c>
      <c r="E90" s="54"/>
    </row>
    <row r="91" spans="1:5" ht="37.5" customHeight="1">
      <c r="A91" s="24">
        <v>11</v>
      </c>
      <c r="B91" s="25" t="s">
        <v>38</v>
      </c>
      <c r="C91" s="26">
        <v>1</v>
      </c>
      <c r="D91" s="28">
        <v>88000</v>
      </c>
      <c r="E91" s="54"/>
    </row>
    <row r="92" spans="1:5" ht="35.25" customHeight="1">
      <c r="A92" s="24">
        <v>12</v>
      </c>
      <c r="B92" s="25" t="s">
        <v>38</v>
      </c>
      <c r="C92" s="26">
        <v>1</v>
      </c>
      <c r="D92" s="28">
        <v>88000</v>
      </c>
      <c r="E92" s="54"/>
    </row>
    <row r="93" spans="1:5">
      <c r="A93" s="46"/>
      <c r="B93" s="30" t="s">
        <v>0</v>
      </c>
      <c r="C93" s="49">
        <f>SUM(C81:C92)</f>
        <v>12</v>
      </c>
      <c r="D93" s="50">
        <f t="shared" ref="D93" si="1">SUM(D81:D92)</f>
        <v>1100000</v>
      </c>
      <c r="E93" s="54"/>
    </row>
    <row r="94" spans="1:5">
      <c r="A94" s="60"/>
      <c r="B94" s="33"/>
      <c r="C94" s="76"/>
      <c r="D94" s="77"/>
      <c r="E94" s="54"/>
    </row>
    <row r="95" spans="1:5">
      <c r="A95" s="60"/>
      <c r="B95" s="65" t="s">
        <v>20</v>
      </c>
      <c r="C95" s="76"/>
      <c r="D95" s="77"/>
      <c r="E95" s="54"/>
    </row>
    <row r="96" spans="1:5">
      <c r="A96" s="14"/>
      <c r="B96" s="55" t="s">
        <v>21</v>
      </c>
      <c r="C96" s="21"/>
      <c r="D96" s="22"/>
      <c r="E96" s="19"/>
    </row>
    <row r="97" spans="1:5">
      <c r="E97" s="19"/>
    </row>
    <row r="98" spans="1:5">
      <c r="A98" s="46">
        <v>1</v>
      </c>
      <c r="B98" s="56" t="s">
        <v>8</v>
      </c>
      <c r="C98" s="47">
        <v>1</v>
      </c>
      <c r="D98" s="28">
        <v>99000</v>
      </c>
      <c r="E98" s="19"/>
    </row>
    <row r="99" spans="1:5">
      <c r="A99" s="24">
        <v>2</v>
      </c>
      <c r="B99" s="25" t="s">
        <v>22</v>
      </c>
      <c r="C99" s="26">
        <v>1</v>
      </c>
      <c r="D99" s="28">
        <v>140000</v>
      </c>
      <c r="E99" s="13"/>
    </row>
    <row r="100" spans="1:5" ht="28.5" customHeight="1">
      <c r="A100" s="46">
        <v>3</v>
      </c>
      <c r="B100" s="25" t="s">
        <v>23</v>
      </c>
      <c r="C100" s="26">
        <v>1</v>
      </c>
      <c r="D100" s="28">
        <v>130000</v>
      </c>
      <c r="E100" s="13"/>
    </row>
    <row r="101" spans="1:5">
      <c r="A101" s="24">
        <v>4</v>
      </c>
      <c r="B101" s="25" t="s">
        <v>24</v>
      </c>
      <c r="C101" s="26">
        <v>1</v>
      </c>
      <c r="D101" s="28">
        <v>130000</v>
      </c>
      <c r="E101" s="13"/>
    </row>
    <row r="102" spans="1:5">
      <c r="A102" s="46">
        <v>5</v>
      </c>
      <c r="B102" s="25" t="s">
        <v>25</v>
      </c>
      <c r="C102" s="26">
        <v>1</v>
      </c>
      <c r="D102" s="28">
        <v>130000</v>
      </c>
      <c r="E102" s="13"/>
    </row>
    <row r="103" spans="1:5" ht="27" customHeight="1">
      <c r="A103" s="24">
        <v>6</v>
      </c>
      <c r="B103" s="25" t="s">
        <v>26</v>
      </c>
      <c r="C103" s="47">
        <v>1</v>
      </c>
      <c r="D103" s="28">
        <v>81400</v>
      </c>
    </row>
    <row r="104" spans="1:5" ht="36">
      <c r="A104" s="46">
        <v>7</v>
      </c>
      <c r="B104" s="25" t="s">
        <v>27</v>
      </c>
      <c r="C104" s="47">
        <v>1</v>
      </c>
      <c r="D104" s="28">
        <v>88000</v>
      </c>
    </row>
    <row r="105" spans="1:5" ht="36">
      <c r="A105" s="24">
        <v>8</v>
      </c>
      <c r="B105" s="25" t="s">
        <v>27</v>
      </c>
      <c r="C105" s="47">
        <v>1</v>
      </c>
      <c r="D105" s="28">
        <v>81400</v>
      </c>
      <c r="E105" s="14"/>
    </row>
    <row r="106" spans="1:5">
      <c r="A106" s="24"/>
      <c r="B106" s="30" t="s">
        <v>0</v>
      </c>
      <c r="C106" s="31">
        <f t="shared" ref="C106:D106" si="2">SUM(C98:C105)</f>
        <v>8</v>
      </c>
      <c r="D106" s="50">
        <f t="shared" si="2"/>
        <v>879800</v>
      </c>
      <c r="E106" s="32"/>
    </row>
    <row r="107" spans="1:5">
      <c r="A107" s="14"/>
      <c r="B107" s="57"/>
      <c r="C107" s="52"/>
      <c r="D107" s="29"/>
      <c r="E107" s="13"/>
    </row>
    <row r="108" spans="1:5">
      <c r="A108" s="14"/>
      <c r="B108" s="2" t="s">
        <v>28</v>
      </c>
      <c r="C108" s="34"/>
      <c r="D108" s="53"/>
      <c r="E108" s="58"/>
    </row>
    <row r="109" spans="1:5">
      <c r="A109" s="14"/>
      <c r="B109" s="55" t="s">
        <v>29</v>
      </c>
      <c r="C109" s="34"/>
      <c r="D109" s="53"/>
      <c r="E109" s="54"/>
    </row>
    <row r="110" spans="1:5">
      <c r="A110" s="14"/>
      <c r="B110" s="20"/>
      <c r="C110" s="34"/>
      <c r="D110" s="53"/>
      <c r="E110" s="54"/>
    </row>
    <row r="111" spans="1:5">
      <c r="A111" s="24">
        <v>1</v>
      </c>
      <c r="B111" s="25" t="s">
        <v>8</v>
      </c>
      <c r="C111" s="26">
        <v>1</v>
      </c>
      <c r="D111" s="28">
        <v>110000</v>
      </c>
      <c r="E111" s="13"/>
    </row>
    <row r="112" spans="1:5">
      <c r="A112" s="24">
        <v>2</v>
      </c>
      <c r="B112" s="25" t="s">
        <v>8</v>
      </c>
      <c r="C112" s="26">
        <v>1</v>
      </c>
      <c r="D112" s="28">
        <v>110000</v>
      </c>
      <c r="E112" s="13"/>
    </row>
    <row r="113" spans="1:5">
      <c r="A113" s="24">
        <v>3</v>
      </c>
      <c r="B113" s="25" t="s">
        <v>8</v>
      </c>
      <c r="C113" s="26">
        <v>1</v>
      </c>
      <c r="D113" s="28">
        <v>110000</v>
      </c>
      <c r="E113" s="13"/>
    </row>
    <row r="114" spans="1:5">
      <c r="A114" s="24">
        <v>4</v>
      </c>
      <c r="B114" s="25" t="s">
        <v>8</v>
      </c>
      <c r="C114" s="26">
        <v>1</v>
      </c>
      <c r="D114" s="28">
        <v>110000</v>
      </c>
      <c r="E114" s="13"/>
    </row>
    <row r="115" spans="1:5">
      <c r="A115" s="24">
        <v>5</v>
      </c>
      <c r="B115" s="25" t="s">
        <v>30</v>
      </c>
      <c r="C115" s="26">
        <v>1</v>
      </c>
      <c r="D115" s="28">
        <v>99000</v>
      </c>
      <c r="E115" s="13"/>
    </row>
    <row r="116" spans="1:5">
      <c r="A116" s="24">
        <v>6</v>
      </c>
      <c r="B116" s="25" t="s">
        <v>30</v>
      </c>
      <c r="C116" s="26">
        <v>1</v>
      </c>
      <c r="D116" s="28">
        <v>99000</v>
      </c>
      <c r="E116" s="13"/>
    </row>
    <row r="117" spans="1:5">
      <c r="A117" s="24">
        <v>7</v>
      </c>
      <c r="B117" s="25" t="s">
        <v>30</v>
      </c>
      <c r="C117" s="26">
        <v>1</v>
      </c>
      <c r="D117" s="28">
        <v>99000</v>
      </c>
      <c r="E117" s="13"/>
    </row>
    <row r="118" spans="1:5">
      <c r="A118" s="24">
        <v>8</v>
      </c>
      <c r="B118" s="25" t="s">
        <v>30</v>
      </c>
      <c r="C118" s="26">
        <v>1</v>
      </c>
      <c r="D118" s="28">
        <v>99000</v>
      </c>
      <c r="E118" s="13"/>
    </row>
    <row r="119" spans="1:5">
      <c r="A119" s="24"/>
      <c r="B119" s="30" t="s">
        <v>0</v>
      </c>
      <c r="C119" s="31">
        <f>SUM(C111:C118)</f>
        <v>8</v>
      </c>
      <c r="D119" s="50">
        <f t="shared" ref="D119" si="3">SUM(D111:D118)</f>
        <v>836000</v>
      </c>
      <c r="E119" s="32"/>
    </row>
    <row r="120" spans="1:5">
      <c r="A120" s="14"/>
      <c r="B120" s="33"/>
      <c r="C120" s="34"/>
      <c r="D120" s="12"/>
      <c r="E120" s="32"/>
    </row>
    <row r="121" spans="1:5">
      <c r="A121" s="14"/>
      <c r="B121" s="55" t="s">
        <v>31</v>
      </c>
      <c r="C121" s="21"/>
      <c r="D121" s="22"/>
      <c r="E121" s="19"/>
    </row>
    <row r="122" spans="1:5">
      <c r="A122" s="14"/>
      <c r="B122" s="20"/>
      <c r="C122" s="21"/>
      <c r="D122" s="22"/>
      <c r="E122" s="19"/>
    </row>
    <row r="123" spans="1:5">
      <c r="A123" s="24">
        <v>1</v>
      </c>
      <c r="B123" s="25" t="s">
        <v>8</v>
      </c>
      <c r="C123" s="26">
        <v>1</v>
      </c>
      <c r="D123" s="28">
        <v>110000</v>
      </c>
      <c r="E123" s="13"/>
    </row>
    <row r="124" spans="1:5">
      <c r="A124" s="24">
        <v>2</v>
      </c>
      <c r="B124" s="25" t="s">
        <v>8</v>
      </c>
      <c r="C124" s="26">
        <v>1</v>
      </c>
      <c r="D124" s="28">
        <v>110000</v>
      </c>
      <c r="E124" s="13"/>
    </row>
    <row r="125" spans="1:5">
      <c r="A125" s="24">
        <v>3</v>
      </c>
      <c r="B125" s="25" t="s">
        <v>8</v>
      </c>
      <c r="C125" s="26">
        <v>1</v>
      </c>
      <c r="D125" s="28">
        <v>110000</v>
      </c>
      <c r="E125" s="13"/>
    </row>
    <row r="126" spans="1:5">
      <c r="A126" s="24">
        <v>4</v>
      </c>
      <c r="B126" s="25" t="s">
        <v>8</v>
      </c>
      <c r="C126" s="26">
        <v>1</v>
      </c>
      <c r="D126" s="28">
        <v>110000</v>
      </c>
      <c r="E126" s="13"/>
    </row>
    <row r="127" spans="1:5">
      <c r="A127" s="24">
        <v>5</v>
      </c>
      <c r="B127" s="25" t="s">
        <v>30</v>
      </c>
      <c r="C127" s="26">
        <v>1</v>
      </c>
      <c r="D127" s="28">
        <v>99000</v>
      </c>
      <c r="E127" s="13"/>
    </row>
    <row r="128" spans="1:5">
      <c r="A128" s="24">
        <v>6</v>
      </c>
      <c r="B128" s="25" t="s">
        <v>30</v>
      </c>
      <c r="C128" s="26">
        <v>1</v>
      </c>
      <c r="D128" s="28">
        <v>99000</v>
      </c>
      <c r="E128" s="13"/>
    </row>
    <row r="129" spans="1:5">
      <c r="A129" s="24">
        <v>7</v>
      </c>
      <c r="B129" s="25" t="s">
        <v>30</v>
      </c>
      <c r="C129" s="26">
        <v>1</v>
      </c>
      <c r="D129" s="28">
        <v>99000</v>
      </c>
      <c r="E129" s="13"/>
    </row>
    <row r="130" spans="1:5">
      <c r="A130" s="24">
        <v>8</v>
      </c>
      <c r="B130" s="25" t="s">
        <v>30</v>
      </c>
      <c r="C130" s="26">
        <v>1</v>
      </c>
      <c r="D130" s="28">
        <v>99000</v>
      </c>
      <c r="E130" s="13"/>
    </row>
    <row r="131" spans="1:5">
      <c r="A131" s="24"/>
      <c r="B131" s="30" t="s">
        <v>0</v>
      </c>
      <c r="C131" s="9">
        <f>SUM(C123:C130)</f>
        <v>8</v>
      </c>
      <c r="D131" s="9">
        <f t="shared" ref="D131" si="4">SUM(D123:D130)</f>
        <v>836000</v>
      </c>
      <c r="E131" s="32"/>
    </row>
    <row r="132" spans="1:5" ht="35.25" customHeight="1">
      <c r="A132" s="14"/>
      <c r="B132" s="33"/>
      <c r="C132" s="34"/>
      <c r="D132" s="53"/>
      <c r="E132" s="54"/>
    </row>
    <row r="133" spans="1:5">
      <c r="A133" s="14"/>
      <c r="B133" s="55" t="s">
        <v>32</v>
      </c>
      <c r="C133" s="21"/>
      <c r="D133" s="22"/>
      <c r="E133" s="23"/>
    </row>
    <row r="134" spans="1:5">
      <c r="A134" s="14"/>
      <c r="B134" s="20"/>
      <c r="C134" s="21"/>
      <c r="D134" s="22"/>
      <c r="E134" s="23"/>
    </row>
    <row r="135" spans="1:5">
      <c r="A135" s="24">
        <v>1</v>
      </c>
      <c r="B135" s="25" t="s">
        <v>8</v>
      </c>
      <c r="C135" s="59">
        <v>1</v>
      </c>
      <c r="D135" s="28">
        <v>99000</v>
      </c>
      <c r="E135" s="13"/>
    </row>
    <row r="136" spans="1:5">
      <c r="A136" s="24">
        <v>2</v>
      </c>
      <c r="B136" s="25" t="s">
        <v>8</v>
      </c>
      <c r="C136" s="59">
        <v>1</v>
      </c>
      <c r="D136" s="28">
        <v>99000</v>
      </c>
      <c r="E136" s="13"/>
    </row>
    <row r="137" spans="1:5">
      <c r="A137" s="24">
        <v>3</v>
      </c>
      <c r="B137" s="25" t="s">
        <v>8</v>
      </c>
      <c r="C137" s="59">
        <v>1</v>
      </c>
      <c r="D137" s="28">
        <v>99000</v>
      </c>
      <c r="E137" s="13"/>
    </row>
    <row r="138" spans="1:5">
      <c r="A138" s="24">
        <v>4</v>
      </c>
      <c r="B138" s="25" t="s">
        <v>8</v>
      </c>
      <c r="C138" s="59">
        <v>1</v>
      </c>
      <c r="D138" s="28">
        <v>99000</v>
      </c>
      <c r="E138" s="13"/>
    </row>
    <row r="139" spans="1:5">
      <c r="A139" s="24">
        <v>5</v>
      </c>
      <c r="B139" s="25" t="s">
        <v>30</v>
      </c>
      <c r="C139" s="59">
        <v>1</v>
      </c>
      <c r="D139" s="28">
        <v>88000</v>
      </c>
      <c r="E139" s="13"/>
    </row>
    <row r="140" spans="1:5">
      <c r="A140" s="24">
        <v>6</v>
      </c>
      <c r="B140" s="25" t="s">
        <v>30</v>
      </c>
      <c r="C140" s="59">
        <v>1</v>
      </c>
      <c r="D140" s="28">
        <v>88000</v>
      </c>
      <c r="E140" s="13"/>
    </row>
    <row r="141" spans="1:5">
      <c r="A141" s="24">
        <v>7</v>
      </c>
      <c r="B141" s="25" t="s">
        <v>30</v>
      </c>
      <c r="C141" s="59">
        <v>1</v>
      </c>
      <c r="D141" s="28">
        <v>88000</v>
      </c>
      <c r="E141" s="13"/>
    </row>
    <row r="142" spans="1:5">
      <c r="A142" s="24">
        <v>8</v>
      </c>
      <c r="B142" s="25" t="s">
        <v>30</v>
      </c>
      <c r="C142" s="59">
        <v>1</v>
      </c>
      <c r="D142" s="28">
        <v>88000</v>
      </c>
      <c r="E142" s="13"/>
    </row>
    <row r="143" spans="1:5">
      <c r="A143" s="24"/>
      <c r="B143" s="30" t="s">
        <v>0</v>
      </c>
      <c r="C143" s="31">
        <f>SUM(C135:C142)</f>
        <v>8</v>
      </c>
      <c r="D143" s="9">
        <f t="shared" ref="D143" si="5">SUM(D135:D142)</f>
        <v>748000</v>
      </c>
      <c r="E143" s="32"/>
    </row>
    <row r="144" spans="1:5">
      <c r="E144" s="14"/>
    </row>
    <row r="145" spans="1:5">
      <c r="A145" s="14"/>
      <c r="B145" s="55" t="s">
        <v>33</v>
      </c>
      <c r="C145" s="21"/>
      <c r="D145" s="22"/>
      <c r="E145" s="19"/>
    </row>
    <row r="146" spans="1:5">
      <c r="A146" s="14"/>
      <c r="B146" s="20"/>
      <c r="C146" s="21"/>
      <c r="D146" s="22"/>
      <c r="E146" s="19"/>
    </row>
    <row r="147" spans="1:5">
      <c r="A147" s="24">
        <v>1</v>
      </c>
      <c r="B147" s="25" t="s">
        <v>54</v>
      </c>
      <c r="C147" s="26">
        <v>1</v>
      </c>
      <c r="D147" s="28">
        <v>100000</v>
      </c>
      <c r="E147" s="13"/>
    </row>
    <row r="148" spans="1:5" ht="6.75" customHeight="1">
      <c r="A148" s="14"/>
      <c r="B148" s="33"/>
      <c r="C148" s="34"/>
      <c r="D148" s="53"/>
      <c r="E148" s="54"/>
    </row>
    <row r="149" spans="1:5">
      <c r="A149" s="60"/>
      <c r="B149" s="55" t="s">
        <v>34</v>
      </c>
      <c r="C149" s="61"/>
      <c r="D149" s="62"/>
      <c r="E149" s="14"/>
    </row>
    <row r="150" spans="1:5" ht="8.25" customHeight="1">
      <c r="A150" s="60"/>
      <c r="B150" s="20"/>
      <c r="C150" s="61"/>
      <c r="D150" s="62"/>
      <c r="E150" s="14"/>
    </row>
    <row r="151" spans="1:5">
      <c r="A151" s="46">
        <v>1</v>
      </c>
      <c r="B151" s="48" t="s">
        <v>8</v>
      </c>
      <c r="C151" s="47">
        <v>1</v>
      </c>
      <c r="D151" s="28">
        <v>99000</v>
      </c>
      <c r="E151" s="14"/>
    </row>
    <row r="152" spans="1:5">
      <c r="A152" s="24">
        <v>2</v>
      </c>
      <c r="B152" s="48" t="s">
        <v>8</v>
      </c>
      <c r="C152" s="59">
        <v>1</v>
      </c>
      <c r="D152" s="28">
        <v>99000</v>
      </c>
      <c r="E152" s="13"/>
    </row>
    <row r="153" spans="1:5">
      <c r="A153" s="46">
        <v>3</v>
      </c>
      <c r="B153" s="48" t="s">
        <v>8</v>
      </c>
      <c r="C153" s="59">
        <v>1</v>
      </c>
      <c r="D153" s="28">
        <v>99000</v>
      </c>
      <c r="E153" s="13"/>
    </row>
    <row r="154" spans="1:5">
      <c r="A154" s="46"/>
      <c r="B154" s="30" t="s">
        <v>0</v>
      </c>
      <c r="C154" s="63">
        <f>SUM(C151:C153)</f>
        <v>3</v>
      </c>
      <c r="D154" s="63">
        <f t="shared" ref="D154" si="6">SUM(D151:D153)</f>
        <v>297000</v>
      </c>
      <c r="E154" s="14"/>
    </row>
    <row r="155" spans="1:5" ht="10.5" customHeight="1">
      <c r="A155" s="14"/>
      <c r="B155" s="33"/>
      <c r="C155" s="34"/>
      <c r="D155" s="53"/>
      <c r="E155" s="54"/>
    </row>
    <row r="156" spans="1:5">
      <c r="A156" s="14"/>
      <c r="B156" s="64" t="s">
        <v>35</v>
      </c>
      <c r="C156" s="34"/>
      <c r="D156" s="53"/>
      <c r="E156" s="65"/>
    </row>
    <row r="157" spans="1:5">
      <c r="A157" s="24">
        <v>1</v>
      </c>
      <c r="B157" s="25" t="s">
        <v>8</v>
      </c>
      <c r="C157" s="31">
        <v>1</v>
      </c>
      <c r="D157" s="28">
        <v>88000</v>
      </c>
      <c r="E157" s="65"/>
    </row>
    <row r="158" spans="1:5">
      <c r="A158" s="24">
        <v>2</v>
      </c>
      <c r="B158" s="25" t="s">
        <v>8</v>
      </c>
      <c r="C158" s="26">
        <v>1</v>
      </c>
      <c r="D158" s="28">
        <v>88000</v>
      </c>
      <c r="E158" s="13"/>
    </row>
    <row r="159" spans="1:5">
      <c r="A159" s="24">
        <v>3</v>
      </c>
      <c r="B159" s="25" t="s">
        <v>8</v>
      </c>
      <c r="C159" s="26">
        <v>1</v>
      </c>
      <c r="D159" s="28">
        <v>88000</v>
      </c>
      <c r="E159" s="13"/>
    </row>
    <row r="160" spans="1:5">
      <c r="A160" s="24">
        <v>4</v>
      </c>
      <c r="B160" s="25" t="s">
        <v>8</v>
      </c>
      <c r="C160" s="26">
        <v>1</v>
      </c>
      <c r="D160" s="28">
        <v>88000</v>
      </c>
      <c r="E160" s="13"/>
    </row>
    <row r="161" spans="1:5">
      <c r="A161" s="24">
        <v>5</v>
      </c>
      <c r="B161" s="25" t="s">
        <v>8</v>
      </c>
      <c r="C161" s="26">
        <v>1</v>
      </c>
      <c r="D161" s="28">
        <v>88000</v>
      </c>
      <c r="E161" s="13"/>
    </row>
    <row r="162" spans="1:5">
      <c r="A162" s="24">
        <v>6</v>
      </c>
      <c r="B162" s="25" t="s">
        <v>8</v>
      </c>
      <c r="C162" s="26">
        <v>1</v>
      </c>
      <c r="D162" s="28">
        <v>88000</v>
      </c>
      <c r="E162" s="13"/>
    </row>
    <row r="163" spans="1:5">
      <c r="A163" s="24">
        <v>7</v>
      </c>
      <c r="B163" s="25" t="s">
        <v>8</v>
      </c>
      <c r="C163" s="26">
        <v>1</v>
      </c>
      <c r="D163" s="28">
        <v>88000</v>
      </c>
      <c r="E163" s="13"/>
    </row>
    <row r="164" spans="1:5">
      <c r="A164" s="24">
        <v>8</v>
      </c>
      <c r="B164" s="25" t="s">
        <v>8</v>
      </c>
      <c r="C164" s="26">
        <v>1</v>
      </c>
      <c r="D164" s="28">
        <v>88000</v>
      </c>
      <c r="E164" s="13"/>
    </row>
    <row r="165" spans="1:5">
      <c r="A165" s="24"/>
      <c r="B165" s="30" t="s">
        <v>0</v>
      </c>
      <c r="C165" s="66">
        <f>SUM(C157:C164)</f>
        <v>8</v>
      </c>
      <c r="D165" s="66">
        <f t="shared" ref="D165" si="7">SUM(D157:D164)</f>
        <v>704000</v>
      </c>
      <c r="E165" s="32"/>
    </row>
    <row r="166" spans="1:5" ht="12" customHeight="1">
      <c r="A166" s="14"/>
      <c r="B166" s="33"/>
      <c r="C166" s="34"/>
      <c r="D166" s="53"/>
      <c r="E166" s="58"/>
    </row>
    <row r="167" spans="1:5">
      <c r="A167" s="14"/>
      <c r="B167" s="64" t="s">
        <v>36</v>
      </c>
      <c r="C167" s="21"/>
      <c r="D167" s="22"/>
      <c r="E167" s="19"/>
    </row>
    <row r="169" spans="1:5">
      <c r="A169" s="46">
        <v>1</v>
      </c>
      <c r="B169" s="48" t="s">
        <v>9</v>
      </c>
      <c r="C169" s="47">
        <v>1</v>
      </c>
      <c r="D169" s="28">
        <v>88000</v>
      </c>
      <c r="E169" s="14"/>
    </row>
    <row r="170" spans="1:5">
      <c r="A170" s="24">
        <v>2</v>
      </c>
      <c r="B170" s="48" t="s">
        <v>9</v>
      </c>
      <c r="C170" s="26">
        <v>1</v>
      </c>
      <c r="D170" s="28">
        <v>88000</v>
      </c>
      <c r="E170" s="13"/>
    </row>
    <row r="171" spans="1:5">
      <c r="A171" s="46">
        <v>3</v>
      </c>
      <c r="B171" s="48" t="s">
        <v>9</v>
      </c>
      <c r="C171" s="26">
        <v>1</v>
      </c>
      <c r="D171" s="28">
        <v>88000</v>
      </c>
      <c r="E171" s="13"/>
    </row>
    <row r="172" spans="1:5">
      <c r="A172" s="24">
        <v>4</v>
      </c>
      <c r="B172" s="48" t="s">
        <v>9</v>
      </c>
      <c r="C172" s="26">
        <v>1</v>
      </c>
      <c r="D172" s="28">
        <v>88000</v>
      </c>
      <c r="E172" s="14"/>
    </row>
    <row r="173" spans="1:5">
      <c r="A173" s="46">
        <v>5</v>
      </c>
      <c r="B173" s="25" t="s">
        <v>30</v>
      </c>
      <c r="C173" s="47">
        <v>1</v>
      </c>
      <c r="D173" s="28">
        <v>81400</v>
      </c>
      <c r="E173" s="14"/>
    </row>
    <row r="174" spans="1:5">
      <c r="A174" s="24">
        <v>6</v>
      </c>
      <c r="B174" s="25" t="s">
        <v>30</v>
      </c>
      <c r="C174" s="26">
        <v>1</v>
      </c>
      <c r="D174" s="28">
        <v>81400</v>
      </c>
      <c r="E174" s="13"/>
    </row>
    <row r="175" spans="1:5">
      <c r="A175" s="46">
        <v>7</v>
      </c>
      <c r="B175" s="25" t="s">
        <v>30</v>
      </c>
      <c r="C175" s="26">
        <v>1</v>
      </c>
      <c r="D175" s="28">
        <v>81400</v>
      </c>
      <c r="E175" s="13"/>
    </row>
    <row r="176" spans="1:5">
      <c r="A176" s="24">
        <v>8</v>
      </c>
      <c r="B176" s="25" t="s">
        <v>30</v>
      </c>
      <c r="C176" s="47">
        <v>1</v>
      </c>
      <c r="D176" s="28">
        <v>81400</v>
      </c>
      <c r="E176" s="14"/>
    </row>
    <row r="177" spans="1:5">
      <c r="A177" s="46"/>
      <c r="B177" s="30" t="s">
        <v>0</v>
      </c>
      <c r="C177" s="63">
        <f>SUM(C169:C176)</f>
        <v>8</v>
      </c>
      <c r="D177" s="63">
        <f t="shared" ref="D177" si="8">SUM(D169:D176)</f>
        <v>677600</v>
      </c>
      <c r="E177" s="14"/>
    </row>
    <row r="178" spans="1:5">
      <c r="B178" s="7"/>
      <c r="C178" s="7"/>
      <c r="D178" s="7"/>
      <c r="E178" s="7"/>
    </row>
    <row r="179" spans="1:5" ht="33" customHeight="1">
      <c r="B179" s="64" t="s">
        <v>55</v>
      </c>
      <c r="D179" s="51"/>
      <c r="E179" s="7"/>
    </row>
    <row r="180" spans="1:5">
      <c r="A180" s="46">
        <v>1</v>
      </c>
      <c r="B180" s="48" t="s">
        <v>9</v>
      </c>
      <c r="C180" s="47">
        <v>1</v>
      </c>
      <c r="D180" s="28">
        <v>88000</v>
      </c>
      <c r="E180" s="7"/>
    </row>
    <row r="181" spans="1:5">
      <c r="A181" s="24">
        <v>2</v>
      </c>
      <c r="B181" s="48" t="s">
        <v>9</v>
      </c>
      <c r="C181" s="26">
        <v>1</v>
      </c>
      <c r="D181" s="28">
        <v>88000</v>
      </c>
      <c r="E181" s="7"/>
    </row>
    <row r="182" spans="1:5">
      <c r="A182" s="46">
        <v>3</v>
      </c>
      <c r="B182" s="48" t="s">
        <v>9</v>
      </c>
      <c r="C182" s="26">
        <v>1</v>
      </c>
      <c r="D182" s="28">
        <v>88000</v>
      </c>
      <c r="E182" s="7"/>
    </row>
    <row r="183" spans="1:5">
      <c r="A183" s="46">
        <v>4</v>
      </c>
      <c r="B183" s="48" t="s">
        <v>9</v>
      </c>
      <c r="C183" s="26">
        <v>1</v>
      </c>
      <c r="D183" s="28">
        <v>88000</v>
      </c>
      <c r="E183" s="7"/>
    </row>
    <row r="184" spans="1:5">
      <c r="A184" s="24">
        <v>5</v>
      </c>
      <c r="B184" s="25" t="s">
        <v>30</v>
      </c>
      <c r="C184" s="47">
        <v>1</v>
      </c>
      <c r="D184" s="28">
        <v>81400</v>
      </c>
      <c r="E184" s="7"/>
    </row>
    <row r="185" spans="1:5">
      <c r="A185" s="46">
        <v>6</v>
      </c>
      <c r="B185" s="25" t="s">
        <v>30</v>
      </c>
      <c r="C185" s="26">
        <v>1</v>
      </c>
      <c r="D185" s="28">
        <v>81400</v>
      </c>
      <c r="E185" s="7"/>
    </row>
    <row r="186" spans="1:5">
      <c r="A186" s="46">
        <v>7</v>
      </c>
      <c r="B186" s="25" t="s">
        <v>30</v>
      </c>
      <c r="C186" s="26">
        <v>1</v>
      </c>
      <c r="D186" s="28">
        <v>81400</v>
      </c>
      <c r="E186" s="7"/>
    </row>
    <row r="187" spans="1:5">
      <c r="A187" s="24">
        <v>8</v>
      </c>
      <c r="B187" s="25" t="s">
        <v>30</v>
      </c>
      <c r="C187" s="47">
        <v>1</v>
      </c>
      <c r="D187" s="28">
        <v>81400</v>
      </c>
      <c r="E187" s="7"/>
    </row>
    <row r="188" spans="1:5">
      <c r="A188" s="46">
        <v>9</v>
      </c>
      <c r="B188" s="25" t="s">
        <v>30</v>
      </c>
      <c r="C188" s="47">
        <v>1</v>
      </c>
      <c r="D188" s="28">
        <v>81400</v>
      </c>
      <c r="E188" s="7"/>
    </row>
    <row r="189" spans="1:5">
      <c r="A189" s="46">
        <v>10</v>
      </c>
      <c r="B189" s="25" t="s">
        <v>30</v>
      </c>
      <c r="C189" s="47">
        <v>1</v>
      </c>
      <c r="D189" s="28">
        <v>81400</v>
      </c>
      <c r="E189" s="7"/>
    </row>
    <row r="190" spans="1:5">
      <c r="A190" s="24">
        <v>11</v>
      </c>
      <c r="B190" s="25" t="s">
        <v>30</v>
      </c>
      <c r="C190" s="47">
        <v>1</v>
      </c>
      <c r="D190" s="28">
        <v>81400</v>
      </c>
      <c r="E190" s="7"/>
    </row>
    <row r="191" spans="1:5">
      <c r="A191" s="46">
        <v>12</v>
      </c>
      <c r="B191" s="25" t="s">
        <v>30</v>
      </c>
      <c r="C191" s="47">
        <v>1</v>
      </c>
      <c r="D191" s="28">
        <v>81400</v>
      </c>
      <c r="E191" s="7"/>
    </row>
    <row r="192" spans="1:5">
      <c r="A192" s="46"/>
      <c r="B192" s="30" t="s">
        <v>0</v>
      </c>
      <c r="C192" s="63">
        <f>SUM(C180:C191)</f>
        <v>12</v>
      </c>
      <c r="D192" s="63">
        <f>SUM(D180:D191)</f>
        <v>1003200</v>
      </c>
      <c r="E192" s="7"/>
    </row>
    <row r="195" spans="1:19">
      <c r="A195" s="67"/>
      <c r="B195" s="8" t="s">
        <v>0</v>
      </c>
      <c r="C195" s="68">
        <f>+C15+C26+C32+C45+C57+C65+C77+C93+C106+C119+C131+C143+C147+C154+C165+C177+C192</f>
        <v>121</v>
      </c>
      <c r="D195" s="68">
        <f>+D15+D26+D32+D45+D57+D65+D77+D93+D106+D119+D131+D143+D147+D154+D165+D177+D192</f>
        <v>11454700</v>
      </c>
    </row>
    <row r="196" spans="1:19">
      <c r="A196" s="83"/>
      <c r="B196" s="11"/>
      <c r="C196" s="84"/>
      <c r="D196" s="84"/>
    </row>
    <row r="197" spans="1:19">
      <c r="A197" s="83"/>
      <c r="B197" s="11"/>
      <c r="C197" s="84"/>
      <c r="D197" s="84"/>
    </row>
    <row r="199" spans="1:19"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90"/>
      <c r="Q199" s="90"/>
      <c r="R199" s="90"/>
      <c r="S199" s="90"/>
    </row>
  </sheetData>
  <mergeCells count="11">
    <mergeCell ref="C199:O199"/>
    <mergeCell ref="B48:D48"/>
    <mergeCell ref="A2:D2"/>
    <mergeCell ref="A3:D3"/>
    <mergeCell ref="A4:D4"/>
    <mergeCell ref="A5:D5"/>
    <mergeCell ref="A8:A9"/>
    <mergeCell ref="B8:B9"/>
    <mergeCell ref="C8:C9"/>
    <mergeCell ref="D8:D9"/>
    <mergeCell ref="B28:D28"/>
  </mergeCells>
  <pageMargins left="0.23622047244094491" right="0.23622047244094491" top="0.19685039370078741" bottom="0.15748031496062992" header="0.31496062992125984" footer="0.31496062992125984"/>
  <pageSetup paperSize="9" scale="75" orientation="landscape" verticalDpi="0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S18"/>
  <sheetViews>
    <sheetView tabSelected="1" workbookViewId="0">
      <selection activeCell="A14" sqref="A14:XFD16"/>
    </sheetView>
  </sheetViews>
  <sheetFormatPr defaultRowHeight="15"/>
  <cols>
    <col min="2" max="2" width="35.85546875" customWidth="1"/>
    <col min="3" max="3" width="18.7109375" customWidth="1"/>
    <col min="4" max="4" width="34.5703125" customWidth="1"/>
  </cols>
  <sheetData>
    <row r="2" spans="1:19" ht="18.75">
      <c r="B2" s="103" t="s">
        <v>72</v>
      </c>
      <c r="C2" s="103"/>
      <c r="D2" s="103"/>
    </row>
    <row r="4" spans="1:19" s="78" customFormat="1" ht="33" customHeight="1">
      <c r="A4" s="105" t="s">
        <v>60</v>
      </c>
      <c r="B4" s="105" t="s">
        <v>56</v>
      </c>
      <c r="C4" s="107" t="s">
        <v>71</v>
      </c>
      <c r="D4" s="108"/>
    </row>
    <row r="5" spans="1:19" s="80" customFormat="1" ht="40.5" customHeight="1">
      <c r="A5" s="106"/>
      <c r="B5" s="106"/>
      <c r="C5" s="79" t="s">
        <v>57</v>
      </c>
      <c r="D5" s="79" t="s">
        <v>65</v>
      </c>
    </row>
    <row r="6" spans="1:19" s="78" customFormat="1" ht="48.75" customHeight="1">
      <c r="A6" s="81">
        <v>1</v>
      </c>
      <c r="B6" s="86" t="s">
        <v>61</v>
      </c>
      <c r="C6" s="28">
        <v>11454700</v>
      </c>
      <c r="D6" s="85">
        <f>+C6*4</f>
        <v>45818800</v>
      </c>
      <c r="E6" s="89"/>
    </row>
    <row r="7" spans="1:19" s="78" customFormat="1" ht="26.25" customHeight="1">
      <c r="A7" s="81">
        <v>2</v>
      </c>
      <c r="B7" s="87" t="s">
        <v>58</v>
      </c>
      <c r="C7" s="28">
        <v>124455</v>
      </c>
      <c r="D7" s="85">
        <f>+C7*4</f>
        <v>497820</v>
      </c>
      <c r="E7" s="89"/>
    </row>
    <row r="8" spans="1:19" s="78" customFormat="1" ht="22.5" customHeight="1">
      <c r="A8" s="81">
        <v>3</v>
      </c>
      <c r="B8" s="87" t="s">
        <v>59</v>
      </c>
      <c r="C8" s="28">
        <v>19602</v>
      </c>
      <c r="D8" s="85">
        <f t="shared" ref="D8" si="0">+C8*4</f>
        <v>78408</v>
      </c>
      <c r="E8" s="89"/>
    </row>
    <row r="9" spans="1:19" s="78" customFormat="1" ht="22.5" customHeight="1">
      <c r="A9" s="81">
        <v>4</v>
      </c>
      <c r="B9" s="87" t="s">
        <v>62</v>
      </c>
      <c r="C9" s="28"/>
      <c r="D9" s="85">
        <f>(D6+D7+D8)*0.2</f>
        <v>9279005.5999999996</v>
      </c>
    </row>
    <row r="10" spans="1:19" s="78" customFormat="1" ht="22.5" customHeight="1">
      <c r="A10" s="81">
        <v>5</v>
      </c>
      <c r="B10" s="87" t="s">
        <v>63</v>
      </c>
      <c r="C10" s="28"/>
      <c r="D10" s="85">
        <v>9279006</v>
      </c>
    </row>
    <row r="11" spans="1:19" s="78" customFormat="1" ht="22.5" customHeight="1">
      <c r="A11" s="81">
        <v>6</v>
      </c>
      <c r="B11" s="87" t="s">
        <v>64</v>
      </c>
      <c r="C11" s="28"/>
      <c r="D11" s="85">
        <v>11454700</v>
      </c>
    </row>
    <row r="12" spans="1:19" s="78" customFormat="1" ht="28.5" customHeight="1">
      <c r="A12" s="81"/>
      <c r="B12" s="82" t="s">
        <v>0</v>
      </c>
      <c r="C12" s="68"/>
      <c r="D12" s="88">
        <f>SUM(D6:D11)</f>
        <v>76407739.599999994</v>
      </c>
    </row>
    <row r="13" spans="1:19" s="6" customFormat="1" ht="18"/>
    <row r="14" spans="1:19" s="6" customFormat="1" ht="35.25" customHeight="1">
      <c r="A14" s="104" t="s">
        <v>59</v>
      </c>
      <c r="B14" s="104"/>
      <c r="C14" s="109" t="s">
        <v>66</v>
      </c>
      <c r="D14" s="109"/>
      <c r="E14" s="109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</row>
    <row r="15" spans="1:19" s="6" customFormat="1" ht="18">
      <c r="A15" s="91"/>
      <c r="B15" s="92"/>
      <c r="C15" s="109" t="s">
        <v>69</v>
      </c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</row>
    <row r="16" spans="1:19" s="6" customFormat="1" ht="18" customHeight="1">
      <c r="A16" s="104" t="s">
        <v>67</v>
      </c>
      <c r="B16" s="104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</row>
    <row r="17" spans="1:19" s="6" customFormat="1" ht="30" customHeight="1">
      <c r="A17" s="104" t="s">
        <v>68</v>
      </c>
      <c r="B17" s="104"/>
      <c r="C17" s="93" t="s">
        <v>70</v>
      </c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1"/>
      <c r="Q17" s="91"/>
      <c r="R17" s="91"/>
      <c r="S17" s="91"/>
    </row>
    <row r="18" spans="1:19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</row>
  </sheetData>
  <mergeCells count="9">
    <mergeCell ref="B2:D2"/>
    <mergeCell ref="A17:B17"/>
    <mergeCell ref="A4:A5"/>
    <mergeCell ref="B4:B5"/>
    <mergeCell ref="C4:D4"/>
    <mergeCell ref="A14:B14"/>
    <mergeCell ref="C14:E14"/>
    <mergeCell ref="C15:S16"/>
    <mergeCell ref="A16:B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hastiqacuc</vt:lpstr>
      <vt:lpstr>hasvark-himn</vt:lpstr>
    </vt:vector>
  </TitlesOfParts>
  <Company>nairit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LevonA</dc:creator>
  <cp:lastModifiedBy>Mkoyan</cp:lastModifiedBy>
  <cp:lastPrinted>2017-01-23T07:46:10Z</cp:lastPrinted>
  <dcterms:created xsi:type="dcterms:W3CDTF">2016-11-09T11:17:52Z</dcterms:created>
  <dcterms:modified xsi:type="dcterms:W3CDTF">2017-01-23T08:40:46Z</dcterms:modified>
</cp:coreProperties>
</file>