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240" yWindow="60" windowWidth="19440" windowHeight="7935"/>
  </bookViews>
  <sheets>
    <sheet name="ոչ գաղտնի հոդված" sheetId="3" r:id="rId1"/>
    <sheet name="որ գաղտնի պլան " sheetId="5" r:id="rId2"/>
  </sheets>
  <definedNames>
    <definedName name="_xlnm.Print_Titles" localSheetId="0">'ոչ գաղտնի հոդված'!$7:$7</definedName>
  </definedNames>
  <calcPr calcId="125725"/>
</workbook>
</file>

<file path=xl/calcChain.xml><?xml version="1.0" encoding="utf-8"?>
<calcChain xmlns="http://schemas.openxmlformats.org/spreadsheetml/2006/main">
  <c r="F12" i="5"/>
  <c r="F11" s="1"/>
  <c r="F10" s="1"/>
  <c r="F9" s="1"/>
  <c r="F22" i="3"/>
  <c r="G22" s="1"/>
  <c r="H22" s="1"/>
  <c r="F21"/>
  <c r="G21" s="1"/>
  <c r="H21" s="1"/>
  <c r="E18"/>
  <c r="E16" s="1"/>
  <c r="E14" s="1"/>
  <c r="E12" s="1"/>
  <c r="E9" s="1"/>
  <c r="H18" l="1"/>
  <c r="H16" s="1"/>
  <c r="H14" s="1"/>
  <c r="H12" s="1"/>
  <c r="H9" s="1"/>
  <c r="F18"/>
  <c r="F16" s="1"/>
  <c r="F14" s="1"/>
  <c r="F12" s="1"/>
  <c r="F9" s="1"/>
  <c r="G18"/>
  <c r="G16" s="1"/>
  <c r="G14" s="1"/>
  <c r="G12" s="1"/>
  <c r="G9" s="1"/>
</calcChain>
</file>

<file path=xl/sharedStrings.xml><?xml version="1.0" encoding="utf-8"?>
<sst xmlns="http://schemas.openxmlformats.org/spreadsheetml/2006/main" count="132" uniqueCount="78">
  <si>
    <t>(հազար դրամներով)</t>
  </si>
  <si>
    <t>Բաժին</t>
  </si>
  <si>
    <t>Խումբ</t>
  </si>
  <si>
    <t>Դաս</t>
  </si>
  <si>
    <t>Բյուջետային ծախսերի գործառական դասակարգման բաժինների, խմբերի և դասերի  անվանումները</t>
  </si>
  <si>
    <t>Ինն ամիս</t>
  </si>
  <si>
    <t xml:space="preserve">Տարի </t>
  </si>
  <si>
    <t>ԸՆԴԱՄԵՆԸ ԾԱԽՍԵՐ</t>
  </si>
  <si>
    <t>այդ թվում</t>
  </si>
  <si>
    <t>02</t>
  </si>
  <si>
    <t>ՊԱՇՏՊԱՆՈՒԹՅՈՒՆ</t>
  </si>
  <si>
    <t>01</t>
  </si>
  <si>
    <t>Ռազմական պաշտպանություն</t>
  </si>
  <si>
    <t>Հավելված N 1</t>
  </si>
  <si>
    <t xml:space="preserve">ՀԱՅԱՍՏԱՆԻ ՀԱՆՐԱՊԵՏՈՒԹՅԱՆ ԿԱՌԱՎԱՐՈՒԹՅԱՆ 2015 ԹՎԱԿԱՆԻ ԴԵԿՏԵՄԲԵՐԻ 24-Ի N 1555-Ն ՈՐՈՇՄԱՆ N 5 ՀԱՎԵԼՎԱԾՈՒՄ ԿԱՏԱՐՎՈՂ ՓՈՓՈԽՈՒԹՅՈՒՆՆԵՐԸ 
</t>
  </si>
  <si>
    <t>այդ թվում`</t>
  </si>
  <si>
    <t>02. Ռազմական կարիքների բավարարում</t>
  </si>
  <si>
    <t>ՀՀ պաշտպանության նախարարություն</t>
  </si>
  <si>
    <t>որից`</t>
  </si>
  <si>
    <t>Տրանսպորտային նյութեր</t>
  </si>
  <si>
    <t>Կենցաղային և հանրային սննդի նյութեր</t>
  </si>
  <si>
    <t>Այլ ծախսեր</t>
  </si>
  <si>
    <t>Առաջին եռամսյակ</t>
  </si>
  <si>
    <t>Առաջին կիսամյակ</t>
  </si>
  <si>
    <t xml:space="preserve">ՀՀ կառավարության 2015 թվականի 
________  __-ի N ___-Ն որոշման
</t>
  </si>
  <si>
    <t>Կոդ</t>
  </si>
  <si>
    <t>անվանումը</t>
  </si>
  <si>
    <t>Գնման ձևը /ընթա-ցակարգը/</t>
  </si>
  <si>
    <t>չափման միավորը</t>
  </si>
  <si>
    <t>Ցուցանիշների փոփոխություն (նվազեցումները նշված են փակագծերում)</t>
  </si>
  <si>
    <t>քանակը</t>
  </si>
  <si>
    <t xml:space="preserve">Գումարը (հազար դրամներով) </t>
  </si>
  <si>
    <t>Բաժին N 02 Խումբ N 01 Դաս N 01 Ռազմական պաշտպանություն</t>
  </si>
  <si>
    <t>1.Ռազմական կարիքների բավարարում</t>
  </si>
  <si>
    <t>ՄԱՍ I. ԱՊՐԱՆՔՆԵՐ</t>
  </si>
  <si>
    <t>09211300/1</t>
  </si>
  <si>
    <t>կիլոգրամ</t>
  </si>
  <si>
    <t>09211300/2</t>
  </si>
  <si>
    <t>09211400/1</t>
  </si>
  <si>
    <t>09211600/1</t>
  </si>
  <si>
    <t>24951311/1</t>
  </si>
  <si>
    <t>24951110/1</t>
  </si>
  <si>
    <t>09211900/1</t>
  </si>
  <si>
    <t>09211400/2</t>
  </si>
  <si>
    <t>09211600/2</t>
  </si>
  <si>
    <t>09211600/3</t>
  </si>
  <si>
    <t>09211630/1</t>
  </si>
  <si>
    <t>09211630/2</t>
  </si>
  <si>
    <t>09211200/1</t>
  </si>
  <si>
    <t>09211620/1</t>
  </si>
  <si>
    <t>24951110/2</t>
  </si>
  <si>
    <t>44831500/1</t>
  </si>
  <si>
    <t>24321360/1</t>
  </si>
  <si>
    <t>24951300/1</t>
  </si>
  <si>
    <t>24951300/2</t>
  </si>
  <si>
    <t>03142500/1</t>
  </si>
  <si>
    <t>հատ</t>
  </si>
  <si>
    <t>03142500/2</t>
  </si>
  <si>
    <t>տուրբինի քսայուղեր</t>
  </si>
  <si>
    <t>փոխանցման տուփի յուղեր</t>
  </si>
  <si>
    <t>հիդրավլիկ համակարգերում և այլ նպատակներով օգտագործվող յուղեր</t>
  </si>
  <si>
    <t>հակասառեցուցիչ նյութեր</t>
  </si>
  <si>
    <t>քսանյութեր</t>
  </si>
  <si>
    <t>շարժիչի յուղեր</t>
  </si>
  <si>
    <t>հակակոռոզիոն յուղեր</t>
  </si>
  <si>
    <t>օդամղիչային յուղեր</t>
  </si>
  <si>
    <t>տեխնոլոգիական յուղեր</t>
  </si>
  <si>
    <t>լուծիչներ</t>
  </si>
  <si>
    <t>էթիլենգլիկոլ</t>
  </si>
  <si>
    <t>հեղուկներ հիդրավլիկ համակարգի համար</t>
  </si>
  <si>
    <t>ձու</t>
  </si>
  <si>
    <t>ՀՀ ԿԱՌԱՎԱՐՈՒԹՅԱՆ 2015 ԹՎԱԿԱՆԻ ԴԵԿՏԵՄԲԵՐԻ 24-Ի N 1555-Ն ՈՐՈՇՄԱՆ N 12 ՀԱՎԵԼՎԱԾՈՒՄ ԿԱՏԱՐՎՈՂ ՓՈՓՈԽՈՒԹՅՈՒՆՆԵՐԸ ԵՎ ԼՐԱՑՈՒՄՆԵՐԸ</t>
  </si>
  <si>
    <t>99600000/1</t>
  </si>
  <si>
    <t>գնում չհանդիսացող այլ ծախսեր</t>
  </si>
  <si>
    <t>գչծ</t>
  </si>
  <si>
    <t>դրամ</t>
  </si>
  <si>
    <t>ՇՀ</t>
  </si>
  <si>
    <t>Հավելված N 1/1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</si>
</sst>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 * #,##0.00_)_ _ ;_ * \(#,##0.00\)_ _ ;_ * &quot;-&quot;??_)_ _ ;_ @_ "/>
  </numFmts>
  <fonts count="12">
    <font>
      <sz val="10"/>
      <name val="Arial"/>
      <charset val="204"/>
    </font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sz val="9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5" fontId="2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9" fontId="2" fillId="0" borderId="1" xfId="1" applyNumberFormat="1" applyFont="1" applyFill="1" applyBorder="1" applyAlignment="1">
      <alignment wrapText="1"/>
    </xf>
    <xf numFmtId="164" fontId="2" fillId="0" borderId="1" xfId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 inden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9" fontId="10" fillId="0" borderId="1" xfId="0" applyNumberFormat="1" applyFont="1" applyBorder="1" applyAlignment="1">
      <alignment horizontal="center" vertical="center"/>
    </xf>
    <xf numFmtId="39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0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justify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10">
    <cellStyle name="_artabyuje" xfId="2"/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3" xfId="8"/>
    <cellStyle name="Percent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4"/>
  <sheetViews>
    <sheetView tabSelected="1" topLeftCell="A7" workbookViewId="0">
      <selection activeCell="G13" sqref="G13"/>
    </sheetView>
  </sheetViews>
  <sheetFormatPr defaultRowHeight="13.5"/>
  <cols>
    <col min="1" max="2" width="6.7109375" style="1" customWidth="1"/>
    <col min="3" max="3" width="5.28515625" style="1" customWidth="1"/>
    <col min="4" max="4" width="45.7109375" style="1" customWidth="1"/>
    <col min="5" max="5" width="12.7109375" style="2" customWidth="1"/>
    <col min="6" max="6" width="12" style="2" customWidth="1"/>
    <col min="7" max="7" width="12.85546875" style="2" customWidth="1"/>
    <col min="8" max="8" width="12.28515625" style="2" customWidth="1"/>
    <col min="9" max="14" width="9.140625" style="2"/>
    <col min="15" max="16384" width="9.140625" style="1"/>
  </cols>
  <sheetData>
    <row r="1" spans="1:14">
      <c r="G1" s="38" t="s">
        <v>13</v>
      </c>
      <c r="H1" s="38"/>
    </row>
    <row r="2" spans="1:14" ht="36" customHeight="1">
      <c r="E2" s="1"/>
      <c r="F2" s="37" t="s">
        <v>24</v>
      </c>
      <c r="G2" s="37"/>
      <c r="H2" s="37"/>
    </row>
    <row r="3" spans="1:14">
      <c r="B3" s="3"/>
      <c r="C3" s="3"/>
      <c r="D3" s="3"/>
    </row>
    <row r="4" spans="1:14" ht="33" customHeight="1">
      <c r="A4" s="39" t="s">
        <v>14</v>
      </c>
      <c r="B4" s="39"/>
      <c r="C4" s="39"/>
      <c r="D4" s="39"/>
      <c r="E4" s="39"/>
      <c r="F4" s="39"/>
      <c r="G4" s="39"/>
      <c r="H4" s="39"/>
    </row>
    <row r="5" spans="1:14" ht="14.25">
      <c r="A5" s="4"/>
      <c r="B5" s="4"/>
      <c r="C5" s="4"/>
      <c r="D5" s="4"/>
    </row>
    <row r="6" spans="1:14">
      <c r="B6" s="3"/>
      <c r="C6" s="5"/>
      <c r="D6" s="5"/>
      <c r="E6" s="1"/>
      <c r="F6" s="1"/>
      <c r="G6" s="36" t="s">
        <v>0</v>
      </c>
      <c r="H6" s="36"/>
      <c r="I6" s="1"/>
      <c r="J6" s="1"/>
      <c r="K6" s="1"/>
      <c r="L6" s="1"/>
      <c r="M6" s="1"/>
      <c r="N6" s="1"/>
    </row>
    <row r="7" spans="1:14" ht="39" customHeight="1">
      <c r="A7" s="46" t="s">
        <v>1</v>
      </c>
      <c r="B7" s="46" t="s">
        <v>2</v>
      </c>
      <c r="C7" s="46" t="s">
        <v>3</v>
      </c>
      <c r="D7" s="34" t="s">
        <v>4</v>
      </c>
      <c r="E7" s="33" t="s">
        <v>29</v>
      </c>
      <c r="F7" s="33"/>
      <c r="G7" s="33"/>
      <c r="H7" s="33"/>
      <c r="I7" s="7"/>
      <c r="J7" s="1"/>
      <c r="K7" s="1"/>
      <c r="L7" s="1"/>
      <c r="M7" s="1"/>
      <c r="N7" s="1"/>
    </row>
    <row r="8" spans="1:14" ht="36" customHeight="1">
      <c r="A8" s="47"/>
      <c r="B8" s="47"/>
      <c r="C8" s="47"/>
      <c r="D8" s="35"/>
      <c r="E8" s="15" t="s">
        <v>22</v>
      </c>
      <c r="F8" s="15" t="s">
        <v>23</v>
      </c>
      <c r="G8" s="15" t="s">
        <v>5</v>
      </c>
      <c r="H8" s="15" t="s">
        <v>6</v>
      </c>
      <c r="I8" s="1"/>
      <c r="J8" s="1"/>
      <c r="K8" s="1"/>
      <c r="L8" s="1"/>
      <c r="M8" s="1"/>
      <c r="N8" s="1"/>
    </row>
    <row r="9" spans="1:14" ht="17.25" customHeight="1">
      <c r="A9" s="6"/>
      <c r="B9" s="6"/>
      <c r="C9" s="6"/>
      <c r="D9" s="8" t="s">
        <v>7</v>
      </c>
      <c r="E9" s="14">
        <f>+E12</f>
        <v>0</v>
      </c>
      <c r="F9" s="14">
        <f>+F12</f>
        <v>0</v>
      </c>
      <c r="G9" s="14">
        <f>+G12</f>
        <v>0</v>
      </c>
      <c r="H9" s="14">
        <f>+H12</f>
        <v>0</v>
      </c>
      <c r="I9" s="1"/>
      <c r="J9" s="1"/>
      <c r="K9" s="1"/>
      <c r="L9" s="1"/>
      <c r="M9" s="1"/>
      <c r="N9" s="1"/>
    </row>
    <row r="10" spans="1:14" s="2" customFormat="1">
      <c r="A10" s="6"/>
      <c r="B10" s="6"/>
      <c r="C10" s="6"/>
      <c r="D10" s="9" t="s">
        <v>8</v>
      </c>
      <c r="E10" s="14"/>
      <c r="F10" s="14"/>
      <c r="G10" s="14"/>
      <c r="H10" s="14"/>
      <c r="I10" s="10"/>
    </row>
    <row r="11" spans="1:14" s="2" customFormat="1">
      <c r="A11" s="6"/>
      <c r="B11" s="6"/>
      <c r="C11" s="6"/>
      <c r="D11" s="9"/>
      <c r="E11" s="14"/>
      <c r="F11" s="14"/>
      <c r="G11" s="14"/>
      <c r="H11" s="14"/>
      <c r="I11" s="10"/>
    </row>
    <row r="12" spans="1:14" s="2" customFormat="1">
      <c r="A12" s="11" t="s">
        <v>9</v>
      </c>
      <c r="B12" s="12"/>
      <c r="C12" s="12"/>
      <c r="D12" s="9" t="s">
        <v>10</v>
      </c>
      <c r="E12" s="14">
        <f>+E14</f>
        <v>0</v>
      </c>
      <c r="F12" s="14">
        <f>+F14</f>
        <v>0</v>
      </c>
      <c r="G12" s="14">
        <f>+G14</f>
        <v>0</v>
      </c>
      <c r="H12" s="14">
        <f>+H14</f>
        <v>0</v>
      </c>
    </row>
    <row r="13" spans="1:14" s="2" customFormat="1">
      <c r="A13" s="11"/>
      <c r="B13" s="12"/>
      <c r="C13" s="12"/>
      <c r="D13" s="9" t="s">
        <v>8</v>
      </c>
      <c r="E13" s="14"/>
      <c r="F13" s="14"/>
      <c r="G13" s="14"/>
      <c r="H13" s="14"/>
    </row>
    <row r="14" spans="1:14" s="2" customFormat="1" ht="21" customHeight="1">
      <c r="A14" s="12"/>
      <c r="B14" s="11" t="s">
        <v>11</v>
      </c>
      <c r="C14" s="11"/>
      <c r="D14" s="9" t="s">
        <v>12</v>
      </c>
      <c r="E14" s="14">
        <f>+E16</f>
        <v>0</v>
      </c>
      <c r="F14" s="14">
        <f>+F16</f>
        <v>0</v>
      </c>
      <c r="G14" s="14">
        <f>+G16</f>
        <v>0</v>
      </c>
      <c r="H14" s="14">
        <f>+H16</f>
        <v>0</v>
      </c>
    </row>
    <row r="15" spans="1:14" s="2" customFormat="1">
      <c r="A15" s="12"/>
      <c r="B15" s="11"/>
      <c r="C15" s="11"/>
      <c r="D15" s="9" t="s">
        <v>8</v>
      </c>
      <c r="E15" s="14"/>
      <c r="F15" s="14"/>
      <c r="G15" s="14"/>
      <c r="H15" s="14"/>
    </row>
    <row r="16" spans="1:14" s="2" customFormat="1">
      <c r="A16" s="12"/>
      <c r="B16" s="11"/>
      <c r="C16" s="11" t="s">
        <v>11</v>
      </c>
      <c r="D16" s="9" t="s">
        <v>12</v>
      </c>
      <c r="E16" s="14">
        <f>+E18</f>
        <v>0</v>
      </c>
      <c r="F16" s="14">
        <f>+F18</f>
        <v>0</v>
      </c>
      <c r="G16" s="14">
        <f>+G18</f>
        <v>0</v>
      </c>
      <c r="H16" s="14">
        <f>+H18</f>
        <v>0</v>
      </c>
    </row>
    <row r="17" spans="1:14" s="2" customFormat="1">
      <c r="A17" s="12"/>
      <c r="B17" s="11"/>
      <c r="C17" s="11"/>
      <c r="D17" s="9" t="s">
        <v>15</v>
      </c>
      <c r="E17" s="14"/>
      <c r="F17" s="14"/>
      <c r="G17" s="14"/>
      <c r="H17" s="14"/>
    </row>
    <row r="18" spans="1:14" s="2" customFormat="1">
      <c r="A18" s="12"/>
      <c r="B18" s="11"/>
      <c r="C18" s="11"/>
      <c r="D18" s="9" t="s">
        <v>16</v>
      </c>
      <c r="E18" s="14">
        <f>SUM(E21:E23)</f>
        <v>0</v>
      </c>
      <c r="F18" s="14">
        <f>SUM(F21:F23)</f>
        <v>0</v>
      </c>
      <c r="G18" s="14">
        <f>SUM(G21:G23)</f>
        <v>0</v>
      </c>
      <c r="H18" s="14">
        <f>SUM(H21:H23)</f>
        <v>0</v>
      </c>
    </row>
    <row r="19" spans="1:14" s="2" customFormat="1">
      <c r="A19" s="12"/>
      <c r="B19" s="11"/>
      <c r="C19" s="11"/>
      <c r="D19" s="9" t="s">
        <v>17</v>
      </c>
      <c r="E19" s="13"/>
      <c r="F19" s="13"/>
      <c r="G19" s="13"/>
      <c r="H19" s="13"/>
    </row>
    <row r="20" spans="1:14" s="2" customFormat="1">
      <c r="A20" s="12"/>
      <c r="B20" s="11"/>
      <c r="C20" s="11"/>
      <c r="D20" s="9" t="s">
        <v>18</v>
      </c>
      <c r="E20" s="13"/>
      <c r="F20" s="13"/>
      <c r="G20" s="13"/>
      <c r="H20" s="13"/>
    </row>
    <row r="21" spans="1:14" s="2" customFormat="1">
      <c r="A21" s="12"/>
      <c r="B21" s="11"/>
      <c r="C21" s="11"/>
      <c r="D21" s="9" t="s">
        <v>19</v>
      </c>
      <c r="E21" s="13">
        <v>117925</v>
      </c>
      <c r="F21" s="13">
        <f>477930+E21</f>
        <v>595855</v>
      </c>
      <c r="G21" s="13">
        <f>0+F21</f>
        <v>595855</v>
      </c>
      <c r="H21" s="13">
        <f>0+G21</f>
        <v>595855</v>
      </c>
    </row>
    <row r="22" spans="1:14" s="2" customFormat="1">
      <c r="A22" s="12"/>
      <c r="B22" s="11"/>
      <c r="C22" s="11"/>
      <c r="D22" s="9" t="s">
        <v>20</v>
      </c>
      <c r="E22" s="13">
        <v>-117925</v>
      </c>
      <c r="F22" s="13">
        <f>-121399+E22</f>
        <v>-239324</v>
      </c>
      <c r="G22" s="13">
        <f>-121399+F22</f>
        <v>-360723</v>
      </c>
      <c r="H22" s="13">
        <f>-124873+G22</f>
        <v>-485596</v>
      </c>
    </row>
    <row r="23" spans="1:14" s="2" customFormat="1">
      <c r="A23" s="12"/>
      <c r="B23" s="11"/>
      <c r="C23" s="11"/>
      <c r="D23" s="9" t="s">
        <v>21</v>
      </c>
      <c r="E23" s="14">
        <v>0</v>
      </c>
      <c r="F23" s="13">
        <v>-356531</v>
      </c>
      <c r="G23" s="13">
        <v>-235132</v>
      </c>
      <c r="H23" s="13">
        <v>-110259</v>
      </c>
    </row>
    <row r="24" spans="1:14"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4:14"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4:14"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4:14"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4:14"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4:14"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4:14"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4:14"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4:14"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4:14"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4:14"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4:14"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4:14"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4:14"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4:14"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4:14"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4:14"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4:14"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4:14"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4:14"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4:14"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4:14"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4:14"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4:14"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4:14"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4:14"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4:14"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4:14"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4:14"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4:14"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4:14"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4:14"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4:14"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4:14"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4:14"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4:14"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4:14"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4:14"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4:14"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4:14"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4:14"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4:14"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4:14"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4:14"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4:14"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4:14"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4:14"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4:14"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4:14"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4:14"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4:14"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4:14"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4:14"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4:14"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4:14"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4:14"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4:14"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4:14"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4:14"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4:14"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4:14"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4:14"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4:14"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4:14"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4:14"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4:14"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4:14"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4:14"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4:14"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4:14"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4:14"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4:14"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4:14"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4:14"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4:14"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4:14"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4:14"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4:14"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4:14"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4:14"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4:14"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4:14"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4:14"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4:14"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4:14"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4:14"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4:14"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4:14"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4:14"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4:14"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4:14"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4:14"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4:14"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4:14"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4:14"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4:14"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4:14"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4:14"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4:14"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4:14"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4:14"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4:14"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4:14"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4:14"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4:14"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4:14"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4:14"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4:14"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4:14"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4:14"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4:14"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4:14"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4:14"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4:14"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4:14"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4:14"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4:14"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4:14"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4:14"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4:14"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4:14"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4:14"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4:14"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4:14"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4:14"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4:14"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4:14"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4:14"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4:14"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4:14"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4:14"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4:14"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4:14"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4:14"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4:14"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4:14"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4:14"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4:14"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4:14"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4:14"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4:14"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4:14"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4:14"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4:14"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4:14"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4:14"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4:14"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4:14"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4:14"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4:14"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4:14"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4:14"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4:14"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</row>
  </sheetData>
  <mergeCells count="9">
    <mergeCell ref="G1:H1"/>
    <mergeCell ref="F2:H2"/>
    <mergeCell ref="A4:H4"/>
    <mergeCell ref="G6:H6"/>
    <mergeCell ref="A7:A8"/>
    <mergeCell ref="B7:B8"/>
    <mergeCell ref="C7:C8"/>
    <mergeCell ref="D7:D8"/>
    <mergeCell ref="E7:H7"/>
  </mergeCells>
  <pageMargins left="0.31496062992125984" right="0.23622047244094491" top="0.35433070866141736" bottom="0.31496062992125984" header="0.19685039370078741" footer="0.15748031496062992"/>
  <pageSetup paperSize="9" scale="85" firstPageNumber="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opLeftCell="A22" workbookViewId="0">
      <selection activeCell="E2" sqref="E2:F2"/>
    </sheetView>
  </sheetViews>
  <sheetFormatPr defaultRowHeight="13.5"/>
  <cols>
    <col min="1" max="1" width="12.85546875" style="17" customWidth="1"/>
    <col min="2" max="2" width="31" style="17" customWidth="1"/>
    <col min="3" max="3" width="9.5703125" style="17" customWidth="1"/>
    <col min="4" max="4" width="12.140625" style="17" customWidth="1"/>
    <col min="5" max="5" width="17.85546875" style="17" customWidth="1"/>
    <col min="6" max="6" width="16.140625" style="17" customWidth="1"/>
    <col min="7" max="16384" width="9.140625" style="17"/>
  </cols>
  <sheetData>
    <row r="1" spans="1:6">
      <c r="E1" s="41" t="s">
        <v>77</v>
      </c>
      <c r="F1" s="41"/>
    </row>
    <row r="2" spans="1:6" ht="34.5" customHeight="1">
      <c r="E2" s="37" t="s">
        <v>24</v>
      </c>
      <c r="F2" s="37"/>
    </row>
    <row r="3" spans="1:6">
      <c r="E3" s="16"/>
      <c r="F3" s="16"/>
    </row>
    <row r="4" spans="1:6" ht="34.5" customHeight="1">
      <c r="A4" s="40" t="s">
        <v>71</v>
      </c>
      <c r="B4" s="40"/>
      <c r="C4" s="40"/>
      <c r="D4" s="40"/>
      <c r="E4" s="40"/>
      <c r="F4" s="40"/>
    </row>
    <row r="7" spans="1:6" ht="69" customHeight="1">
      <c r="A7" s="43" t="s">
        <v>25</v>
      </c>
      <c r="B7" s="44" t="s">
        <v>26</v>
      </c>
      <c r="C7" s="43" t="s">
        <v>27</v>
      </c>
      <c r="D7" s="43" t="s">
        <v>28</v>
      </c>
      <c r="E7" s="43" t="s">
        <v>29</v>
      </c>
      <c r="F7" s="43"/>
    </row>
    <row r="8" spans="1:6" ht="51.75">
      <c r="A8" s="43"/>
      <c r="B8" s="44"/>
      <c r="C8" s="43"/>
      <c r="D8" s="43"/>
      <c r="E8" s="18" t="s">
        <v>30</v>
      </c>
      <c r="F8" s="18" t="s">
        <v>31</v>
      </c>
    </row>
    <row r="9" spans="1:6" ht="17.25">
      <c r="A9" s="19"/>
      <c r="B9" s="45" t="s">
        <v>17</v>
      </c>
      <c r="C9" s="45"/>
      <c r="D9" s="45"/>
      <c r="E9" s="45"/>
      <c r="F9" s="31">
        <f>+F10</f>
        <v>0</v>
      </c>
    </row>
    <row r="10" spans="1:6" ht="17.25">
      <c r="A10" s="20"/>
      <c r="B10" s="42" t="s">
        <v>32</v>
      </c>
      <c r="C10" s="42"/>
      <c r="D10" s="42"/>
      <c r="E10" s="42"/>
      <c r="F10" s="31">
        <f>+F11</f>
        <v>0</v>
      </c>
    </row>
    <row r="11" spans="1:6" ht="17.25">
      <c r="A11" s="21"/>
      <c r="B11" s="42" t="s">
        <v>33</v>
      </c>
      <c r="C11" s="42"/>
      <c r="D11" s="42"/>
      <c r="E11" s="42"/>
      <c r="F11" s="31">
        <f>+F12</f>
        <v>0</v>
      </c>
    </row>
    <row r="12" spans="1:6" ht="17.25">
      <c r="A12" s="22"/>
      <c r="B12" s="42" t="s">
        <v>34</v>
      </c>
      <c r="C12" s="42"/>
      <c r="D12" s="42"/>
      <c r="E12" s="42"/>
      <c r="F12" s="31">
        <f>SUM(F13:F34)</f>
        <v>0</v>
      </c>
    </row>
    <row r="13" spans="1:6" ht="16.5">
      <c r="A13" s="27" t="s">
        <v>35</v>
      </c>
      <c r="B13" s="28" t="s">
        <v>58</v>
      </c>
      <c r="C13" s="23" t="s">
        <v>76</v>
      </c>
      <c r="D13" s="24" t="s">
        <v>36</v>
      </c>
      <c r="E13" s="25">
        <v>1000</v>
      </c>
      <c r="F13" s="26">
        <v>1570</v>
      </c>
    </row>
    <row r="14" spans="1:6" ht="16.5">
      <c r="A14" s="27" t="s">
        <v>37</v>
      </c>
      <c r="B14" s="28" t="s">
        <v>58</v>
      </c>
      <c r="C14" s="23" t="s">
        <v>76</v>
      </c>
      <c r="D14" s="24" t="s">
        <v>36</v>
      </c>
      <c r="E14" s="25">
        <v>1000</v>
      </c>
      <c r="F14" s="26">
        <v>1850</v>
      </c>
    </row>
    <row r="15" spans="1:6" ht="16.5">
      <c r="A15" s="27" t="s">
        <v>38</v>
      </c>
      <c r="B15" s="28" t="s">
        <v>59</v>
      </c>
      <c r="C15" s="23" t="s">
        <v>76</v>
      </c>
      <c r="D15" s="24" t="s">
        <v>36</v>
      </c>
      <c r="E15" s="25">
        <v>3000</v>
      </c>
      <c r="F15" s="26">
        <v>40995</v>
      </c>
    </row>
    <row r="16" spans="1:6" ht="49.5">
      <c r="A16" s="27" t="s">
        <v>39</v>
      </c>
      <c r="B16" s="28" t="s">
        <v>60</v>
      </c>
      <c r="C16" s="23" t="s">
        <v>76</v>
      </c>
      <c r="D16" s="24" t="s">
        <v>36</v>
      </c>
      <c r="E16" s="25">
        <v>3000</v>
      </c>
      <c r="F16" s="26">
        <v>23700</v>
      </c>
    </row>
    <row r="17" spans="1:6" ht="16.5">
      <c r="A17" s="27" t="s">
        <v>40</v>
      </c>
      <c r="B17" s="28" t="s">
        <v>61</v>
      </c>
      <c r="C17" s="23" t="s">
        <v>76</v>
      </c>
      <c r="D17" s="24" t="s">
        <v>36</v>
      </c>
      <c r="E17" s="25">
        <v>2000</v>
      </c>
      <c r="F17" s="26">
        <v>4050</v>
      </c>
    </row>
    <row r="18" spans="1:6" ht="16.5">
      <c r="A18" s="27" t="s">
        <v>41</v>
      </c>
      <c r="B18" s="28" t="s">
        <v>62</v>
      </c>
      <c r="C18" s="23" t="s">
        <v>76</v>
      </c>
      <c r="D18" s="24" t="s">
        <v>36</v>
      </c>
      <c r="E18" s="25">
        <v>4000</v>
      </c>
      <c r="F18" s="26">
        <v>54000</v>
      </c>
    </row>
    <row r="19" spans="1:6" ht="16.5">
      <c r="A19" s="27" t="s">
        <v>42</v>
      </c>
      <c r="B19" s="28" t="s">
        <v>63</v>
      </c>
      <c r="C19" s="23" t="s">
        <v>76</v>
      </c>
      <c r="D19" s="24" t="s">
        <v>36</v>
      </c>
      <c r="E19" s="25">
        <v>20000</v>
      </c>
      <c r="F19" s="26">
        <v>30000</v>
      </c>
    </row>
    <row r="20" spans="1:6" ht="16.5">
      <c r="A20" s="27" t="s">
        <v>43</v>
      </c>
      <c r="B20" s="28" t="s">
        <v>59</v>
      </c>
      <c r="C20" s="23" t="s">
        <v>76</v>
      </c>
      <c r="D20" s="24" t="s">
        <v>36</v>
      </c>
      <c r="E20" s="25">
        <v>50000</v>
      </c>
      <c r="F20" s="26">
        <v>67000</v>
      </c>
    </row>
    <row r="21" spans="1:6" ht="49.5">
      <c r="A21" s="27" t="s">
        <v>44</v>
      </c>
      <c r="B21" s="28" t="s">
        <v>60</v>
      </c>
      <c r="C21" s="23" t="s">
        <v>76</v>
      </c>
      <c r="D21" s="24" t="s">
        <v>36</v>
      </c>
      <c r="E21" s="25">
        <v>5000</v>
      </c>
      <c r="F21" s="26">
        <v>49000</v>
      </c>
    </row>
    <row r="22" spans="1:6" ht="49.5">
      <c r="A22" s="27" t="s">
        <v>45</v>
      </c>
      <c r="B22" s="28" t="s">
        <v>60</v>
      </c>
      <c r="C22" s="23" t="s">
        <v>76</v>
      </c>
      <c r="D22" s="24" t="s">
        <v>36</v>
      </c>
      <c r="E22" s="25">
        <v>2000</v>
      </c>
      <c r="F22" s="26">
        <v>3340</v>
      </c>
    </row>
    <row r="23" spans="1:6" ht="16.5">
      <c r="A23" s="27" t="s">
        <v>46</v>
      </c>
      <c r="B23" s="28" t="s">
        <v>64</v>
      </c>
      <c r="C23" s="23" t="s">
        <v>76</v>
      </c>
      <c r="D23" s="24" t="s">
        <v>36</v>
      </c>
      <c r="E23" s="25">
        <v>10000</v>
      </c>
      <c r="F23" s="26">
        <v>87000</v>
      </c>
    </row>
    <row r="24" spans="1:6" ht="16.5">
      <c r="A24" s="27" t="s">
        <v>47</v>
      </c>
      <c r="B24" s="28" t="s">
        <v>64</v>
      </c>
      <c r="C24" s="23" t="s">
        <v>76</v>
      </c>
      <c r="D24" s="24" t="s">
        <v>36</v>
      </c>
      <c r="E24" s="25">
        <v>50</v>
      </c>
      <c r="F24" s="26">
        <v>120</v>
      </c>
    </row>
    <row r="25" spans="1:6" ht="16.5">
      <c r="A25" s="27" t="s">
        <v>48</v>
      </c>
      <c r="B25" s="28" t="s">
        <v>65</v>
      </c>
      <c r="C25" s="23" t="s">
        <v>76</v>
      </c>
      <c r="D25" s="24" t="s">
        <v>36</v>
      </c>
      <c r="E25" s="25">
        <v>400</v>
      </c>
      <c r="F25" s="26">
        <v>480</v>
      </c>
    </row>
    <row r="26" spans="1:6" ht="16.5">
      <c r="A26" s="27" t="s">
        <v>49</v>
      </c>
      <c r="B26" s="28" t="s">
        <v>66</v>
      </c>
      <c r="C26" s="23" t="s">
        <v>76</v>
      </c>
      <c r="D26" s="24" t="s">
        <v>36</v>
      </c>
      <c r="E26" s="25">
        <v>300</v>
      </c>
      <c r="F26" s="26">
        <v>510</v>
      </c>
    </row>
    <row r="27" spans="1:6" ht="16.5">
      <c r="A27" s="27" t="s">
        <v>50</v>
      </c>
      <c r="B27" s="28" t="s">
        <v>62</v>
      </c>
      <c r="C27" s="23" t="s">
        <v>76</v>
      </c>
      <c r="D27" s="24" t="s">
        <v>36</v>
      </c>
      <c r="E27" s="25">
        <v>6000</v>
      </c>
      <c r="F27" s="26">
        <v>26700</v>
      </c>
    </row>
    <row r="28" spans="1:6" ht="16.5">
      <c r="A28" s="32" t="s">
        <v>51</v>
      </c>
      <c r="B28" s="28" t="s">
        <v>67</v>
      </c>
      <c r="C28" s="23" t="s">
        <v>76</v>
      </c>
      <c r="D28" s="24" t="s">
        <v>36</v>
      </c>
      <c r="E28" s="25">
        <v>80000</v>
      </c>
      <c r="F28" s="26">
        <v>112000</v>
      </c>
    </row>
    <row r="29" spans="1:6" ht="16.5">
      <c r="A29" s="27" t="s">
        <v>52</v>
      </c>
      <c r="B29" s="28" t="s">
        <v>68</v>
      </c>
      <c r="C29" s="23" t="s">
        <v>76</v>
      </c>
      <c r="D29" s="24" t="s">
        <v>36</v>
      </c>
      <c r="E29" s="25">
        <v>45000</v>
      </c>
      <c r="F29" s="26">
        <v>81540</v>
      </c>
    </row>
    <row r="30" spans="1:6" ht="33">
      <c r="A30" s="27" t="s">
        <v>53</v>
      </c>
      <c r="B30" s="28" t="s">
        <v>69</v>
      </c>
      <c r="C30" s="23" t="s">
        <v>76</v>
      </c>
      <c r="D30" s="24" t="s">
        <v>36</v>
      </c>
      <c r="E30" s="25">
        <v>500</v>
      </c>
      <c r="F30" s="26">
        <v>7700</v>
      </c>
    </row>
    <row r="31" spans="1:6" ht="33">
      <c r="A31" s="27" t="s">
        <v>54</v>
      </c>
      <c r="B31" s="28" t="s">
        <v>69</v>
      </c>
      <c r="C31" s="23" t="s">
        <v>76</v>
      </c>
      <c r="D31" s="24" t="s">
        <v>36</v>
      </c>
      <c r="E31" s="25">
        <v>100</v>
      </c>
      <c r="F31" s="26">
        <v>4300</v>
      </c>
    </row>
    <row r="32" spans="1:6" ht="16.5">
      <c r="A32" s="27" t="s">
        <v>55</v>
      </c>
      <c r="B32" s="29" t="s">
        <v>70</v>
      </c>
      <c r="C32" s="23" t="s">
        <v>76</v>
      </c>
      <c r="D32" s="24" t="s">
        <v>56</v>
      </c>
      <c r="E32" s="25">
        <v>-6284319</v>
      </c>
      <c r="F32" s="26">
        <v>-383343.46</v>
      </c>
    </row>
    <row r="33" spans="1:6" ht="16.5">
      <c r="A33" s="27" t="s">
        <v>57</v>
      </c>
      <c r="B33" s="29" t="s">
        <v>70</v>
      </c>
      <c r="C33" s="23" t="s">
        <v>76</v>
      </c>
      <c r="D33" s="24" t="s">
        <v>56</v>
      </c>
      <c r="E33" s="25">
        <v>-1573116</v>
      </c>
      <c r="F33" s="26">
        <v>-102252.54</v>
      </c>
    </row>
    <row r="34" spans="1:6" ht="33">
      <c r="A34" s="27" t="s">
        <v>72</v>
      </c>
      <c r="B34" s="29" t="s">
        <v>73</v>
      </c>
      <c r="C34" s="23" t="s">
        <v>74</v>
      </c>
      <c r="D34" s="24" t="s">
        <v>75</v>
      </c>
      <c r="E34" s="30">
        <v>0</v>
      </c>
      <c r="F34" s="26">
        <v>-110259</v>
      </c>
    </row>
  </sheetData>
  <mergeCells count="12">
    <mergeCell ref="B9:E9"/>
    <mergeCell ref="B10:E10"/>
    <mergeCell ref="B11:E11"/>
    <mergeCell ref="B12:E12"/>
    <mergeCell ref="E1:F1"/>
    <mergeCell ref="E2:F2"/>
    <mergeCell ref="A4:F4"/>
    <mergeCell ref="A7:A8"/>
    <mergeCell ref="B7:B8"/>
    <mergeCell ref="C7:C8"/>
    <mergeCell ref="D7:D8"/>
    <mergeCell ref="E7:F7"/>
  </mergeCells>
  <pageMargins left="0.35" right="0.22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ոչ գաղտնի հոդված</vt:lpstr>
      <vt:lpstr>որ գաղտնի պլան </vt:lpstr>
      <vt:lpstr>'ոչ գաղտնի հոդված'!Print_Titles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EllaA</cp:lastModifiedBy>
  <cp:lastPrinted>2016-02-24T06:38:44Z</cp:lastPrinted>
  <dcterms:created xsi:type="dcterms:W3CDTF">2016-02-24T06:20:34Z</dcterms:created>
  <dcterms:modified xsi:type="dcterms:W3CDTF">2016-02-25T06:30:09Z</dcterms:modified>
</cp:coreProperties>
</file>