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firstSheet="3" activeTab="3"/>
  </bookViews>
  <sheets>
    <sheet name="Լոլիկ" sheetId="1" r:id="rId1"/>
    <sheet name="Վարունգ" sheetId="2" r:id="rId2"/>
    <sheet name="Խնձոր" sheetId="4" r:id="rId3"/>
    <sheet name="hashvark" sheetId="22" r:id="rId4"/>
  </sheets>
  <calcPr calcId="145621"/>
</workbook>
</file>

<file path=xl/calcChain.xml><?xml version="1.0" encoding="utf-8"?>
<calcChain xmlns="http://schemas.openxmlformats.org/spreadsheetml/2006/main">
  <c r="F42" i="22" l="1"/>
  <c r="D42" i="22"/>
  <c r="C42" i="22"/>
  <c r="C26" i="22"/>
  <c r="G33" i="22"/>
  <c r="G34" i="22"/>
  <c r="G35" i="22"/>
  <c r="G36" i="22"/>
  <c r="G42" i="22" s="1"/>
  <c r="G37" i="22"/>
  <c r="G38" i="22"/>
  <c r="G39" i="22"/>
  <c r="H39" i="22" s="1"/>
  <c r="G40" i="22"/>
  <c r="G41" i="22"/>
  <c r="G32" i="22"/>
  <c r="E33" i="22"/>
  <c r="E34" i="22"/>
  <c r="H34" i="22" s="1"/>
  <c r="E35" i="22"/>
  <c r="H35" i="22" s="1"/>
  <c r="E36" i="22"/>
  <c r="E37" i="22"/>
  <c r="E38" i="22"/>
  <c r="H38" i="22" s="1"/>
  <c r="E39" i="22"/>
  <c r="E40" i="22"/>
  <c r="E41" i="22"/>
  <c r="E32" i="22"/>
  <c r="H32" i="22" s="1"/>
  <c r="E6" i="22"/>
  <c r="E25" i="22"/>
  <c r="H6" i="22"/>
  <c r="E7" i="22"/>
  <c r="E8" i="22"/>
  <c r="E9" i="22"/>
  <c r="E10" i="22"/>
  <c r="E11" i="22"/>
  <c r="E12" i="22"/>
  <c r="N12" i="22" s="1"/>
  <c r="E13" i="22"/>
  <c r="E14" i="22"/>
  <c r="E15" i="22"/>
  <c r="E16" i="22"/>
  <c r="E17" i="22"/>
  <c r="E18" i="22"/>
  <c r="E19" i="22"/>
  <c r="E20" i="22"/>
  <c r="E21" i="22"/>
  <c r="E22" i="22"/>
  <c r="E23" i="22"/>
  <c r="E24" i="22"/>
  <c r="F26" i="22"/>
  <c r="M6" i="22"/>
  <c r="K6" i="22"/>
  <c r="J26" i="22"/>
  <c r="D26" i="22"/>
  <c r="M7" i="22"/>
  <c r="M8" i="22"/>
  <c r="M9" i="22"/>
  <c r="M10" i="22"/>
  <c r="M26" i="22" s="1"/>
  <c r="M11" i="22"/>
  <c r="M12" i="22"/>
  <c r="M13" i="22"/>
  <c r="M14" i="22"/>
  <c r="N14" i="22" s="1"/>
  <c r="M15" i="22"/>
  <c r="M16" i="22"/>
  <c r="M17" i="22"/>
  <c r="M18" i="22"/>
  <c r="N18" i="22" s="1"/>
  <c r="M19" i="22"/>
  <c r="M20" i="22"/>
  <c r="M21" i="22"/>
  <c r="M22" i="22"/>
  <c r="M23" i="22"/>
  <c r="M24" i="22"/>
  <c r="M25" i="22"/>
  <c r="K7" i="22"/>
  <c r="K26" i="22" s="1"/>
  <c r="K8" i="22"/>
  <c r="K9" i="22"/>
  <c r="K10" i="22"/>
  <c r="K11" i="22"/>
  <c r="K12" i="22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H7" i="22"/>
  <c r="H8" i="22"/>
  <c r="H9" i="22"/>
  <c r="H10" i="22"/>
  <c r="N10" i="22" s="1"/>
  <c r="H11" i="22"/>
  <c r="H12" i="22"/>
  <c r="H13" i="22"/>
  <c r="H14" i="22"/>
  <c r="H15" i="22"/>
  <c r="H16" i="22"/>
  <c r="N16" i="22" s="1"/>
  <c r="H17" i="22"/>
  <c r="H18" i="22"/>
  <c r="H19" i="22"/>
  <c r="H20" i="22"/>
  <c r="N20" i="22" s="1"/>
  <c r="H21" i="22"/>
  <c r="H22" i="22"/>
  <c r="H23" i="22"/>
  <c r="H24" i="22"/>
  <c r="H25" i="22"/>
  <c r="G26" i="22"/>
  <c r="N8" i="22"/>
  <c r="N24" i="22"/>
  <c r="N22" i="22"/>
  <c r="I26" i="22"/>
  <c r="L26" i="22"/>
  <c r="H40" i="22" l="1"/>
  <c r="H36" i="22"/>
  <c r="H41" i="22"/>
  <c r="H37" i="22"/>
  <c r="N25" i="22"/>
  <c r="E26" i="22"/>
  <c r="E42" i="22"/>
  <c r="H33" i="22"/>
  <c r="N6" i="22"/>
  <c r="H26" i="22"/>
  <c r="N23" i="22"/>
  <c r="N21" i="22"/>
  <c r="N19" i="22"/>
  <c r="N17" i="22"/>
  <c r="N15" i="22"/>
  <c r="N13" i="22"/>
  <c r="N11" i="22"/>
  <c r="N9" i="22"/>
  <c r="N7" i="22"/>
  <c r="H42" i="22" l="1"/>
  <c r="N26" i="22"/>
  <c r="H44" i="22" s="1"/>
</calcChain>
</file>

<file path=xl/sharedStrings.xml><?xml version="1.0" encoding="utf-8"?>
<sst xmlns="http://schemas.openxmlformats.org/spreadsheetml/2006/main" count="257" uniqueCount="108">
  <si>
    <t>Ցիպերմետրին</t>
  </si>
  <si>
    <t>Քլորպիրիֆոս</t>
  </si>
  <si>
    <t xml:space="preserve">Ացետամիպրիդ </t>
  </si>
  <si>
    <t>Մետալակսիլ</t>
  </si>
  <si>
    <t>Բիֆենտրին</t>
  </si>
  <si>
    <t xml:space="preserve">ԴԴՏ և նրա մետոբոլիտներ </t>
  </si>
  <si>
    <t xml:space="preserve">Կապար </t>
  </si>
  <si>
    <t xml:space="preserve">արսեն </t>
  </si>
  <si>
    <t xml:space="preserve">սնդիկ </t>
  </si>
  <si>
    <t xml:space="preserve">կադմիում </t>
  </si>
  <si>
    <t>Ըստ Ն/Փ</t>
  </si>
  <si>
    <t>Պեստիցիդների մնացորդային քնակներ (մգ/կգ)</t>
  </si>
  <si>
    <t>Լոլիկ</t>
  </si>
  <si>
    <t xml:space="preserve">Նիտրատների մնացորդային քանակություն մգ/կգ </t>
  </si>
  <si>
    <t>Նմուշներ</t>
  </si>
  <si>
    <t>Ծանր մետաղներ (մգ/կգ)</t>
  </si>
  <si>
    <t>Փաստացի</t>
  </si>
  <si>
    <t>Ապրանքի  անվանումը</t>
  </si>
  <si>
    <t xml:space="preserve">Վարունգ </t>
  </si>
  <si>
    <t xml:space="preserve">խնձոր </t>
  </si>
  <si>
    <t xml:space="preserve">Աբամեկտին </t>
  </si>
  <si>
    <t>Պրոպարգիտ</t>
  </si>
  <si>
    <t>Պենկոնազոլ</t>
  </si>
  <si>
    <t>Դիֆենոկոնազոլ</t>
  </si>
  <si>
    <t>Տրիադիմեֆոն</t>
  </si>
  <si>
    <t xml:space="preserve">Պղնձի միացություններ </t>
  </si>
  <si>
    <t>ՀՔՑՀ և նրա իզոմերներ</t>
  </si>
  <si>
    <t xml:space="preserve">Պեստիցիդների մնացորդային քանակների մոնիտորին ցուցանիշներ </t>
  </si>
  <si>
    <t>Պեստիցիդների մնացորդային քանակներ (մգ/կգ)</t>
  </si>
  <si>
    <t>Պաթոգեն միկրոօրգանիզմներ այդ թվում սալմոնելա (չթ/գր)</t>
  </si>
  <si>
    <t>Անվտանգության ցուցանիշներ ըստ ՄՄ ՏԿ 021/2011</t>
  </si>
  <si>
    <t>Նուռ</t>
  </si>
  <si>
    <t>Կարբենդազիմ</t>
  </si>
  <si>
    <t>Դիմետոադ</t>
  </si>
  <si>
    <t>Պրոցիմիդոն</t>
  </si>
  <si>
    <t>Աբամեկտին</t>
  </si>
  <si>
    <t>Մանկոցեբ</t>
  </si>
  <si>
    <t xml:space="preserve">Տրիադիմեֆոն </t>
  </si>
  <si>
    <t>Պեստիցիդներ</t>
  </si>
  <si>
    <t xml:space="preserve">Ցուցանիշի արժեքն ըստ նորմատիվի </t>
  </si>
  <si>
    <t>Էնդոսուլֆան</t>
  </si>
  <si>
    <t>Տետրադիֆոն</t>
  </si>
  <si>
    <t>Շեղումներ արձանագրված RASFF համակարգում  / Կարբենդազիմ  խնձորի   ծագման երկիրը Լեհաստան  31.01.2017/ Դիմետոադ խնձորի   ծագման երկիրը Լեհաստան 11.01.2017</t>
  </si>
  <si>
    <t>Քլորպիրիֆոս   խնձորի   ծագման երկիրը Լեհաստան  02.09.2016/Պրոպարգիտ խնձորի   ծագման երկիրը Լեհաստան 17.02.2016</t>
  </si>
  <si>
    <t>Շեղումներ արձանագրված RASFF համակարգում  / Պրոցիմիդոն վարունգի  ծագման երկիրը Եգիպտոս 09.03.2017/ Քլորպիրիֆոս ծագման երկիրը Թուրքիա 14.03.2016</t>
  </si>
  <si>
    <t>Շեղումներ արձանագրված RASFF համակարգում  / Քլորպիրիֆոս Լոլիկի ծագման երկիրը Եգիպտոս 08.02.2017</t>
  </si>
  <si>
    <t>Ացետամիպրիդ</t>
  </si>
  <si>
    <t xml:space="preserve">Ցուցանիշներ որոնց շեղումներ արձանագրվել են Թուրքիայում </t>
  </si>
  <si>
    <t xml:space="preserve">ՀՔՑ և նրա իզոմերներ </t>
  </si>
  <si>
    <t>&lt;0.005</t>
  </si>
  <si>
    <t>&lt;0.0005</t>
  </si>
  <si>
    <t>Դելտամետրին</t>
  </si>
  <si>
    <t>&lt;0.001</t>
  </si>
  <si>
    <t>Մետալաքսիլ</t>
  </si>
  <si>
    <t>Ցիֆլուտրին</t>
  </si>
  <si>
    <t>Նարինջ</t>
  </si>
  <si>
    <t>Մանդարին</t>
  </si>
  <si>
    <t>Դդմիկ</t>
  </si>
  <si>
    <t>Դեղձ</t>
  </si>
  <si>
    <t>Հ/Հ</t>
  </si>
  <si>
    <t>Մթերքի անվանումը</t>
  </si>
  <si>
    <t>1 կգ-ի արժեքը (ՀՀ դրամ)</t>
  </si>
  <si>
    <t>Թվով 1 տեսակի պեստիցիդի փորձաքննության արժեքը</t>
  </si>
  <si>
    <t>Ընդամենը</t>
  </si>
  <si>
    <t>Ծանր մետաղների փորձաքննության քանակը</t>
  </si>
  <si>
    <t>Տանձ</t>
  </si>
  <si>
    <t>Խնձոր</t>
  </si>
  <si>
    <t>Ծիրան</t>
  </si>
  <si>
    <t>Կեռաս</t>
  </si>
  <si>
    <t>Կիտրոն</t>
  </si>
  <si>
    <t>Վարունգ</t>
  </si>
  <si>
    <t>Տակդեղ</t>
  </si>
  <si>
    <t>Սմբուկ</t>
  </si>
  <si>
    <t>Ձմերուկ</t>
  </si>
  <si>
    <t>Սեխ</t>
  </si>
  <si>
    <t>Ոսպ</t>
  </si>
  <si>
    <t>Ոլոռ</t>
  </si>
  <si>
    <t>Լոբի</t>
  </si>
  <si>
    <t>Հնդկաձավար</t>
  </si>
  <si>
    <t>Պեստիցիդների փորձաքննություն</t>
  </si>
  <si>
    <t>Ծանր մետաղների փորձաքննություն</t>
  </si>
  <si>
    <t>Նիտրատի փորձաքննություն</t>
  </si>
  <si>
    <t>Նիտրատի փորձաքննության արժեքը</t>
  </si>
  <si>
    <t>Թվով 1 տեսակի ծանր մետաղի փորձաքննության արժեքը</t>
  </si>
  <si>
    <t>Փորձաքննութունների արժեքները (ՀՀ դրամ)</t>
  </si>
  <si>
    <t>Բուսական ծագման մթերքների հսկիչ գնման և լաբորատոր փորձաքննության համար անհրաժեշտ ֆինանսական միջոցների հաշվարկ</t>
  </si>
  <si>
    <r>
      <t xml:space="preserve">Ընդամենը (ՀՀ դրամ) </t>
    </r>
    <r>
      <rPr>
        <b/>
        <sz val="10"/>
        <color theme="1"/>
        <rFont val="GHEA Grapalat"/>
        <family val="3"/>
      </rPr>
      <t>(սյուն.5 + սյուն.8+սյուն.11+սյուն.13) տարածաշրջան</t>
    </r>
  </si>
  <si>
    <t>Ընդամենը պեստիցիդների փորձաքննության արժեքը (սյուն.6 xսյուն.7)x11 տարածաշրջան</t>
  </si>
  <si>
    <t>Ընդամենը ծանր մետաղների փորձաքննության արժեքը (սյուն.9 x սյուն.10)x11 տարածաշրջան</t>
  </si>
  <si>
    <t>Ընդամենը նիտրատի փորձաքննության արժեքը (սյուն.12 x11 տարածաշրջան)</t>
  </si>
  <si>
    <t>Պեստիցիդների փորձաքննության քանակը (թվով 10 պեստիցիդ x11 տարածաշրջան)</t>
  </si>
  <si>
    <t>Նմուշների քանակը (մարզեր և Երևան թվով11 տարածաշրջանx20անուն մթերքx յուրաքանչյուրը 2 նմուշ)</t>
  </si>
  <si>
    <t>*Ծանոթություն. Պեստիցիդների փորձաքննության համար նախատեսված 1 նմուշը կազմում է 2 կգ, իսկ ծանր մետաղների և նիտրատի փորձաքննության համար նախատեսված 1 նմուշը կազմում է 1 կգ, ուստի
 աղյուսակում նշված նմուշների գնման արժեքը հաշվելիս 1 կգ բազմապատկվել է ոչ թե 22-ով այլ 33-ով, քանի, որ 22 նմուշը կազմում է 33 կգ</t>
  </si>
  <si>
    <t>*Ընդամենը նմուշների գնման արժեքը</t>
  </si>
  <si>
    <t>Ցորեն</t>
  </si>
  <si>
    <t>Բրինձ</t>
  </si>
  <si>
    <t>Կարտոֆիլ</t>
  </si>
  <si>
    <t>Գազար</t>
  </si>
  <si>
    <t>Դդում</t>
  </si>
  <si>
    <t>Նմուշների
 քանակը (մարզեր և Երևան թվով11 տարածաշրջանx10անուն մթերք յուրաքանչյուրը 1 նմուշ)</t>
  </si>
  <si>
    <t>Ընդամենը
 նմուշների
 գնման
 արժեքը</t>
  </si>
  <si>
    <t>ԳՁՕ թվով 1
նմուշի
փորձաքնն
ության
արժեքը</t>
  </si>
  <si>
    <t>Ընդամենը
փորձաքննության
արժեքը</t>
  </si>
  <si>
    <t>Ընդամենը 
ծախս</t>
  </si>
  <si>
    <t>Ընդամենը ծրագրի իրականացման համար պահանջվող ծախս</t>
  </si>
  <si>
    <t>Եգիպտացորեն
/ալյուր</t>
  </si>
  <si>
    <t>Սոյա/ալյուր</t>
  </si>
  <si>
    <t>Բուսական ծագման մթերքների հսկիչ գնման և ԳՁՕ լաբորատոր փորձաքննության
 համար անհրաժեշտ ֆինանսական միջոցների հաշվարկ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</si>
</sst>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_դ_ր_._-;\-* #,##0.00\ _դ_ր_._-;_-* &quot;-&quot;??\ _դ_ր_._-;_-@_-"/>
    <numFmt numFmtId="165" formatCode="0.0"/>
    <numFmt numFmtId="166" formatCode="0.000"/>
    <numFmt numFmtId="167" formatCode="_-* #,##0\ _դ_ր_._-;\-* #,##0\ _դ_ր_._-;_-* &quot;-&quot;??\ _դ_ր_._-;_-@_-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GHEA Grapalat"/>
      <family val="3"/>
    </font>
    <font>
      <sz val="8"/>
      <color theme="1"/>
      <name val="Calibri"/>
      <family val="2"/>
      <scheme val="minor"/>
    </font>
    <font>
      <sz val="8"/>
      <name val="GHEA Grapalat"/>
      <family val="3"/>
    </font>
    <font>
      <sz val="6"/>
      <color theme="1"/>
      <name val="GHEA Grapalat"/>
      <family val="3"/>
    </font>
    <font>
      <sz val="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GHEA Grapalat"/>
      <family val="3"/>
    </font>
    <font>
      <sz val="10"/>
      <color theme="1"/>
      <name val="GHEA Grapalat"/>
      <family val="3"/>
    </font>
    <font>
      <sz val="11"/>
      <color theme="1"/>
      <name val="Calibri"/>
      <family val="2"/>
      <scheme val="minor"/>
    </font>
    <font>
      <b/>
      <sz val="11"/>
      <color theme="1"/>
      <name val="GHEA Grapalat"/>
      <family val="3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3"/>
      <color theme="1"/>
      <name val="GHEA Grapalat"/>
      <family val="3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132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top" wrapText="1"/>
    </xf>
    <xf numFmtId="0" fontId="2" fillId="0" borderId="1" xfId="0" applyFont="1" applyBorder="1"/>
    <xf numFmtId="0" fontId="2" fillId="0" borderId="1" xfId="0" applyNumberFormat="1" applyFont="1" applyBorder="1"/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vertical="top" wrapText="1"/>
    </xf>
    <xf numFmtId="0" fontId="5" fillId="0" borderId="1" xfId="0" applyFont="1" applyBorder="1"/>
    <xf numFmtId="0" fontId="1" fillId="0" borderId="1" xfId="0" applyFont="1" applyFill="1" applyBorder="1" applyAlignment="1">
      <alignment horizontal="center" vertical="center" textRotation="90" wrapText="1"/>
    </xf>
    <xf numFmtId="0" fontId="2" fillId="0" borderId="0" xfId="0" applyFont="1" applyFill="1"/>
    <xf numFmtId="0" fontId="1" fillId="0" borderId="1" xfId="0" applyFont="1" applyFill="1" applyBorder="1" applyAlignment="1">
      <alignment vertical="top" wrapText="1"/>
    </xf>
    <xf numFmtId="165" fontId="1" fillId="0" borderId="1" xfId="0" applyNumberFormat="1" applyFont="1" applyFill="1" applyBorder="1" applyAlignment="1">
      <alignment vertical="top" wrapText="1"/>
    </xf>
    <xf numFmtId="0" fontId="2" fillId="0" borderId="1" xfId="0" applyNumberFormat="1" applyFont="1" applyFill="1" applyBorder="1"/>
    <xf numFmtId="165" fontId="2" fillId="0" borderId="1" xfId="0" applyNumberFormat="1" applyFont="1" applyFill="1" applyBorder="1"/>
    <xf numFmtId="0" fontId="1" fillId="0" borderId="1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2" fillId="0" borderId="3" xfId="0" applyFont="1" applyBorder="1" applyAlignment="1"/>
    <xf numFmtId="0" fontId="2" fillId="0" borderId="4" xfId="0" applyFont="1" applyBorder="1" applyAlignment="1"/>
    <xf numFmtId="0" fontId="2" fillId="3" borderId="1" xfId="0" applyFont="1" applyFill="1" applyBorder="1"/>
    <xf numFmtId="0" fontId="2" fillId="3" borderId="1" xfId="0" applyNumberFormat="1" applyFont="1" applyFill="1" applyBorder="1"/>
    <xf numFmtId="2" fontId="2" fillId="3" borderId="1" xfId="0" applyNumberFormat="1" applyFont="1" applyFill="1" applyBorder="1"/>
    <xf numFmtId="0" fontId="2" fillId="3" borderId="0" xfId="0" applyFont="1" applyFill="1"/>
    <xf numFmtId="0" fontId="2" fillId="0" borderId="1" xfId="0" applyFont="1" applyBorder="1" applyAlignment="1">
      <alignment horizontal="center"/>
    </xf>
    <xf numFmtId="165" fontId="2" fillId="3" borderId="1" xfId="0" applyNumberFormat="1" applyFont="1" applyFill="1" applyBorder="1"/>
    <xf numFmtId="1" fontId="2" fillId="3" borderId="1" xfId="0" applyNumberFormat="1" applyFont="1" applyFill="1" applyBorder="1"/>
    <xf numFmtId="166" fontId="2" fillId="3" borderId="1" xfId="0" applyNumberFormat="1" applyFont="1" applyFill="1" applyBorder="1"/>
    <xf numFmtId="0" fontId="2" fillId="2" borderId="0" xfId="0" applyFont="1" applyFill="1" applyAlignment="1"/>
    <xf numFmtId="0" fontId="2" fillId="5" borderId="0" xfId="0" applyFont="1" applyFill="1"/>
    <xf numFmtId="0" fontId="2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2" fontId="2" fillId="3" borderId="1" xfId="0" applyNumberFormat="1" applyFont="1" applyFill="1" applyBorder="1" applyAlignment="1">
      <alignment horizontal="center"/>
    </xf>
    <xf numFmtId="165" fontId="6" fillId="3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166" fontId="2" fillId="0" borderId="1" xfId="0" applyNumberFormat="1" applyFont="1" applyBorder="1" applyAlignment="1">
      <alignment horizontal="center"/>
    </xf>
    <xf numFmtId="165" fontId="2" fillId="3" borderId="1" xfId="0" applyNumberFormat="1" applyFont="1" applyFill="1" applyBorder="1" applyAlignment="1">
      <alignment horizontal="center"/>
    </xf>
    <xf numFmtId="0" fontId="2" fillId="2" borderId="0" xfId="0" applyFont="1" applyFill="1"/>
    <xf numFmtId="0" fontId="2" fillId="7" borderId="0" xfId="0" applyFont="1" applyFill="1"/>
    <xf numFmtId="0" fontId="2" fillId="8" borderId="0" xfId="0" applyFont="1" applyFill="1"/>
    <xf numFmtId="0" fontId="1" fillId="4" borderId="3" xfId="0" applyFont="1" applyFill="1" applyBorder="1" applyAlignment="1">
      <alignment vertical="center" textRotation="90" wrapText="1"/>
    </xf>
    <xf numFmtId="0" fontId="1" fillId="5" borderId="5" xfId="0" applyFont="1" applyFill="1" applyBorder="1" applyAlignment="1">
      <alignment vertical="center" textRotation="90" wrapText="1"/>
    </xf>
    <xf numFmtId="0" fontId="0" fillId="0" borderId="1" xfId="0" applyBorder="1"/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justify" vertical="top" wrapText="1"/>
    </xf>
    <xf numFmtId="0" fontId="0" fillId="0" borderId="7" xfId="0" applyBorder="1"/>
    <xf numFmtId="0" fontId="0" fillId="0" borderId="0" xfId="0" applyBorder="1"/>
    <xf numFmtId="0" fontId="0" fillId="0" borderId="2" xfId="0" applyBorder="1"/>
    <xf numFmtId="0" fontId="11" fillId="0" borderId="0" xfId="0" applyFont="1" applyBorder="1"/>
    <xf numFmtId="0" fontId="11" fillId="0" borderId="1" xfId="0" applyFont="1" applyBorder="1"/>
    <xf numFmtId="167" fontId="8" fillId="0" borderId="1" xfId="1" applyNumberFormat="1" applyFont="1" applyBorder="1" applyAlignment="1">
      <alignment vertical="top" wrapText="1"/>
    </xf>
    <xf numFmtId="167" fontId="7" fillId="0" borderId="1" xfId="1" applyNumberFormat="1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167" fontId="0" fillId="0" borderId="0" xfId="0" applyNumberFormat="1" applyBorder="1"/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0" fontId="7" fillId="0" borderId="1" xfId="0" applyFont="1" applyBorder="1" applyAlignment="1">
      <alignment vertical="top"/>
    </xf>
    <xf numFmtId="0" fontId="11" fillId="0" borderId="1" xfId="0" applyFont="1" applyBorder="1" applyAlignment="1">
      <alignment horizontal="center"/>
    </xf>
    <xf numFmtId="0" fontId="0" fillId="0" borderId="6" xfId="0" applyBorder="1"/>
    <xf numFmtId="167" fontId="8" fillId="0" borderId="1" xfId="1" applyNumberFormat="1" applyFont="1" applyBorder="1" applyAlignment="1">
      <alignment horizontal="center" vertical="center"/>
    </xf>
    <xf numFmtId="167" fontId="8" fillId="0" borderId="1" xfId="1" applyNumberFormat="1" applyFont="1" applyBorder="1" applyAlignment="1">
      <alignment horizontal="center"/>
    </xf>
    <xf numFmtId="167" fontId="0" fillId="0" borderId="1" xfId="1" applyNumberFormat="1" applyFont="1" applyBorder="1" applyAlignment="1">
      <alignment horizontal="center"/>
    </xf>
    <xf numFmtId="167" fontId="11" fillId="0" borderId="1" xfId="1" applyNumberFormat="1" applyFont="1" applyBorder="1" applyAlignment="1">
      <alignment horizontal="center"/>
    </xf>
    <xf numFmtId="167" fontId="11" fillId="0" borderId="1" xfId="1" applyNumberFormat="1" applyFont="1" applyBorder="1" applyAlignment="1">
      <alignment horizontal="center" vertical="center"/>
    </xf>
    <xf numFmtId="0" fontId="8" fillId="0" borderId="1" xfId="0" applyFont="1" applyBorder="1" applyAlignment="1">
      <alignment vertical="top" wrapText="1"/>
    </xf>
    <xf numFmtId="0" fontId="2" fillId="2" borderId="0" xfId="0" applyFont="1" applyFill="1" applyAlignment="1">
      <alignment horizontal="left"/>
    </xf>
    <xf numFmtId="0" fontId="3" fillId="6" borderId="1" xfId="0" applyFont="1" applyFill="1" applyBorder="1" applyAlignment="1">
      <alignment horizontal="center" vertical="center" textRotation="90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1" fillId="0" borderId="6" xfId="0" applyFont="1" applyBorder="1" applyAlignment="1">
      <alignment horizontal="center" vertical="center" textRotation="90" wrapText="1"/>
    </xf>
    <xf numFmtId="0" fontId="1" fillId="0" borderId="8" xfId="0" applyFont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 wrapText="1"/>
    </xf>
    <xf numFmtId="0" fontId="1" fillId="0" borderId="9" xfId="0" applyFont="1" applyFill="1" applyBorder="1" applyAlignment="1">
      <alignment horizontal="center" vertical="center" textRotation="90" wrapText="1"/>
    </xf>
    <xf numFmtId="0" fontId="1" fillId="0" borderId="10" xfId="0" applyFont="1" applyFill="1" applyBorder="1" applyAlignment="1">
      <alignment horizontal="center" vertical="center" textRotation="90" wrapText="1"/>
    </xf>
    <xf numFmtId="0" fontId="1" fillId="0" borderId="2" xfId="0" applyFont="1" applyFill="1" applyBorder="1" applyAlignment="1">
      <alignment horizontal="center" vertical="center" textRotation="90" wrapText="1"/>
    </xf>
    <xf numFmtId="0" fontId="1" fillId="0" borderId="11" xfId="0" applyFont="1" applyFill="1" applyBorder="1" applyAlignment="1">
      <alignment horizontal="center" vertical="center" textRotation="90" wrapText="1"/>
    </xf>
    <xf numFmtId="0" fontId="1" fillId="5" borderId="1" xfId="0" applyFont="1" applyFill="1" applyBorder="1" applyAlignment="1">
      <alignment horizontal="center" vertical="center" textRotation="90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textRotation="90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6" xfId="0" applyFont="1" applyFill="1" applyBorder="1" applyAlignment="1">
      <alignment horizontal="center" vertical="center" textRotation="90" wrapText="1"/>
    </xf>
    <xf numFmtId="0" fontId="1" fillId="0" borderId="8" xfId="0" applyFont="1" applyFill="1" applyBorder="1" applyAlignment="1">
      <alignment horizontal="center" vertical="center" textRotation="90" wrapText="1"/>
    </xf>
    <xf numFmtId="0" fontId="1" fillId="0" borderId="7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textRotation="90" wrapText="1"/>
    </xf>
    <xf numFmtId="0" fontId="1" fillId="0" borderId="3" xfId="0" applyFont="1" applyFill="1" applyBorder="1" applyAlignment="1">
      <alignment horizontal="center" vertical="center" textRotation="90" wrapText="1"/>
    </xf>
    <xf numFmtId="0" fontId="1" fillId="0" borderId="5" xfId="0" applyFont="1" applyFill="1" applyBorder="1" applyAlignment="1">
      <alignment horizontal="center" vertical="center" textRotation="90" wrapText="1"/>
    </xf>
    <xf numFmtId="0" fontId="1" fillId="4" borderId="3" xfId="0" applyFont="1" applyFill="1" applyBorder="1" applyAlignment="1">
      <alignment horizontal="center" vertical="center" textRotation="90" wrapText="1"/>
    </xf>
    <xf numFmtId="0" fontId="1" fillId="4" borderId="5" xfId="0" applyFont="1" applyFill="1" applyBorder="1" applyAlignment="1">
      <alignment horizontal="center" vertical="center" textRotation="90" wrapText="1"/>
    </xf>
    <xf numFmtId="0" fontId="2" fillId="0" borderId="3" xfId="0" applyFont="1" applyBorder="1" applyAlignment="1">
      <alignment horizontal="center"/>
    </xf>
    <xf numFmtId="0" fontId="1" fillId="0" borderId="4" xfId="0" applyFont="1" applyFill="1" applyBorder="1" applyAlignment="1">
      <alignment horizontal="center" vertical="center" textRotation="90" wrapText="1"/>
    </xf>
    <xf numFmtId="0" fontId="1" fillId="0" borderId="12" xfId="0" applyFont="1" applyFill="1" applyBorder="1" applyAlignment="1">
      <alignment horizontal="center" vertical="center" textRotation="90" wrapText="1"/>
    </xf>
    <xf numFmtId="0" fontId="1" fillId="0" borderId="13" xfId="0" applyFont="1" applyFill="1" applyBorder="1" applyAlignment="1">
      <alignment horizontal="center" vertical="center" textRotation="90" wrapText="1"/>
    </xf>
    <xf numFmtId="0" fontId="1" fillId="4" borderId="1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textRotation="90" wrapText="1"/>
    </xf>
    <xf numFmtId="167" fontId="13" fillId="0" borderId="6" xfId="1" applyNumberFormat="1" applyFont="1" applyBorder="1" applyAlignment="1">
      <alignment horizontal="center" vertical="center"/>
    </xf>
    <xf numFmtId="167" fontId="13" fillId="0" borderId="7" xfId="1" applyNumberFormat="1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3" fillId="0" borderId="9" xfId="0" applyFont="1" applyBorder="1" applyAlignment="1">
      <alignment horizontal="left" vertical="center"/>
    </xf>
    <xf numFmtId="0" fontId="13" fillId="0" borderId="12" xfId="0" applyFont="1" applyBorder="1" applyAlignment="1">
      <alignment horizontal="left" vertical="center"/>
    </xf>
    <xf numFmtId="0" fontId="13" fillId="0" borderId="10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left"/>
    </xf>
    <xf numFmtId="0" fontId="7" fillId="0" borderId="3" xfId="0" applyFont="1" applyBorder="1" applyAlignment="1">
      <alignment horizontal="center" vertical="top" wrapText="1"/>
    </xf>
    <xf numFmtId="0" fontId="7" fillId="0" borderId="5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vertical="top" wrapText="1"/>
    </xf>
    <xf numFmtId="0" fontId="12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top" wrapText="1"/>
    </xf>
    <xf numFmtId="0" fontId="10" fillId="0" borderId="8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0" fontId="7" fillId="0" borderId="6" xfId="0" applyFont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top" wrapText="1"/>
    </xf>
    <xf numFmtId="0" fontId="7" fillId="0" borderId="7" xfId="0" applyFont="1" applyBorder="1" applyAlignment="1">
      <alignment horizontal="center" vertical="top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8"/>
  <sheetViews>
    <sheetView zoomScale="110" zoomScaleNormal="110" workbookViewId="0">
      <selection sqref="A1:XFD1048576"/>
    </sheetView>
  </sheetViews>
  <sheetFormatPr defaultColWidth="9.140625" defaultRowHeight="11.25" x14ac:dyDescent="0.2"/>
  <cols>
    <col min="1" max="1" width="2.85546875" style="1" customWidth="1"/>
    <col min="2" max="2" width="3.28515625" style="1" customWidth="1"/>
    <col min="3" max="3" width="3.85546875" style="1" customWidth="1"/>
    <col min="4" max="4" width="4.85546875" style="1" customWidth="1"/>
    <col min="5" max="5" width="3.28515625" style="1" customWidth="1"/>
    <col min="6" max="6" width="3.5703125" style="1" customWidth="1"/>
    <col min="7" max="7" width="2" style="1" customWidth="1"/>
    <col min="8" max="8" width="3.5703125" style="1" customWidth="1"/>
    <col min="9" max="9" width="2.85546875" style="1" customWidth="1"/>
    <col min="10" max="10" width="3.5703125" style="1" customWidth="1"/>
    <col min="11" max="11" width="2.85546875" style="1" customWidth="1"/>
    <col min="12" max="12" width="3.5703125" style="1" customWidth="1"/>
    <col min="13" max="13" width="2.85546875" style="1" customWidth="1"/>
    <col min="14" max="14" width="3.5703125" style="1" customWidth="1"/>
    <col min="15" max="15" width="2.5703125" style="1" customWidth="1"/>
    <col min="16" max="16" width="3.5703125" style="1" customWidth="1"/>
    <col min="17" max="17" width="2.42578125" style="1" customWidth="1"/>
    <col min="18" max="18" width="3.5703125" style="1" customWidth="1"/>
    <col min="19" max="19" width="2.85546875" style="1" customWidth="1"/>
    <col min="20" max="21" width="3.42578125" style="1" customWidth="1"/>
    <col min="22" max="22" width="4.85546875" style="1" bestFit="1" customWidth="1"/>
    <col min="23" max="23" width="3.42578125" style="1" customWidth="1"/>
    <col min="24" max="24" width="4" style="1" bestFit="1" customWidth="1"/>
    <col min="25" max="25" width="2.7109375" style="1" customWidth="1"/>
    <col min="26" max="26" width="4.85546875" style="1" bestFit="1" customWidth="1"/>
    <col min="27" max="27" width="3.140625" style="1" customWidth="1"/>
    <col min="28" max="28" width="4" style="1" bestFit="1" customWidth="1"/>
    <col min="29" max="30" width="3.42578125" style="1" customWidth="1"/>
    <col min="31" max="31" width="2.7109375" style="1" customWidth="1"/>
    <col min="32" max="34" width="3.42578125" style="1" customWidth="1"/>
    <col min="35" max="35" width="2.85546875" style="1" customWidth="1"/>
    <col min="36" max="37" width="3.42578125" style="1" customWidth="1"/>
    <col min="38" max="39" width="2.85546875" style="1" customWidth="1"/>
    <col min="40" max="16384" width="9.140625" style="1"/>
  </cols>
  <sheetData>
    <row r="1" spans="1:39" ht="15" customHeight="1" x14ac:dyDescent="0.2">
      <c r="A1" s="86" t="s">
        <v>17</v>
      </c>
      <c r="B1" s="86" t="s">
        <v>14</v>
      </c>
      <c r="C1" s="83" t="s">
        <v>30</v>
      </c>
      <c r="D1" s="83"/>
      <c r="E1" s="83"/>
      <c r="F1" s="83"/>
      <c r="G1" s="83"/>
      <c r="H1" s="83"/>
      <c r="I1" s="83"/>
      <c r="J1" s="83"/>
      <c r="K1" s="83"/>
      <c r="L1" s="83"/>
      <c r="M1" s="83"/>
      <c r="N1" s="83"/>
      <c r="O1" s="83"/>
      <c r="P1" s="83"/>
      <c r="Q1" s="84"/>
      <c r="R1" s="85" t="s">
        <v>27</v>
      </c>
      <c r="S1" s="85"/>
      <c r="T1" s="85"/>
      <c r="U1" s="85"/>
      <c r="V1" s="85"/>
      <c r="W1" s="85"/>
      <c r="X1" s="85"/>
      <c r="Y1" s="85"/>
      <c r="Z1" s="85"/>
      <c r="AA1" s="85"/>
      <c r="AB1" s="85"/>
      <c r="AC1" s="85"/>
      <c r="AD1" s="85"/>
      <c r="AE1" s="85"/>
      <c r="AF1" s="85"/>
      <c r="AG1" s="85"/>
      <c r="AH1" s="85"/>
      <c r="AI1" s="85"/>
      <c r="AJ1" s="85"/>
      <c r="AK1" s="85"/>
      <c r="AL1" s="85"/>
      <c r="AM1" s="85"/>
    </row>
    <row r="2" spans="1:39" ht="27" customHeight="1" x14ac:dyDescent="0.2">
      <c r="A2" s="87"/>
      <c r="B2" s="87"/>
      <c r="C2" s="75" t="s">
        <v>29</v>
      </c>
      <c r="D2" s="74" t="s">
        <v>13</v>
      </c>
      <c r="E2" s="75"/>
      <c r="F2" s="79" t="s">
        <v>38</v>
      </c>
      <c r="G2" s="80"/>
      <c r="H2" s="80"/>
      <c r="I2" s="80"/>
      <c r="J2" s="79" t="s">
        <v>15</v>
      </c>
      <c r="K2" s="80"/>
      <c r="L2" s="80"/>
      <c r="M2" s="80"/>
      <c r="N2" s="80"/>
      <c r="O2" s="80"/>
      <c r="P2" s="80"/>
      <c r="Q2" s="81"/>
      <c r="R2" s="89" t="s">
        <v>28</v>
      </c>
      <c r="S2" s="89"/>
      <c r="T2" s="89"/>
      <c r="U2" s="89"/>
      <c r="V2" s="89"/>
      <c r="W2" s="89"/>
      <c r="X2" s="89"/>
      <c r="Y2" s="89"/>
      <c r="Z2" s="89"/>
      <c r="AA2" s="89"/>
      <c r="AB2" s="89"/>
      <c r="AC2" s="89"/>
      <c r="AD2" s="89"/>
      <c r="AE2" s="89"/>
      <c r="AF2" s="89"/>
      <c r="AG2" s="89"/>
      <c r="AH2" s="89"/>
      <c r="AI2" s="89"/>
      <c r="AJ2" s="89"/>
      <c r="AK2" s="89"/>
      <c r="AL2" s="89"/>
      <c r="AM2" s="89"/>
    </row>
    <row r="3" spans="1:39" ht="105" customHeight="1" x14ac:dyDescent="0.2">
      <c r="A3" s="87"/>
      <c r="B3" s="87"/>
      <c r="C3" s="77"/>
      <c r="D3" s="76"/>
      <c r="E3" s="77"/>
      <c r="F3" s="82" t="s">
        <v>5</v>
      </c>
      <c r="G3" s="82"/>
      <c r="H3" s="82" t="s">
        <v>26</v>
      </c>
      <c r="I3" s="82"/>
      <c r="J3" s="82" t="s">
        <v>6</v>
      </c>
      <c r="K3" s="82"/>
      <c r="L3" s="82" t="s">
        <v>7</v>
      </c>
      <c r="M3" s="82"/>
      <c r="N3" s="82" t="s">
        <v>8</v>
      </c>
      <c r="O3" s="82"/>
      <c r="P3" s="82" t="s">
        <v>9</v>
      </c>
      <c r="Q3" s="82"/>
      <c r="R3" s="78" t="s">
        <v>0</v>
      </c>
      <c r="S3" s="78"/>
      <c r="T3" s="38" t="s">
        <v>1</v>
      </c>
      <c r="U3" s="39"/>
      <c r="V3" s="69" t="s">
        <v>40</v>
      </c>
      <c r="W3" s="69"/>
      <c r="X3" s="70" t="s">
        <v>41</v>
      </c>
      <c r="Y3" s="70"/>
      <c r="Z3" s="70" t="s">
        <v>46</v>
      </c>
      <c r="AA3" s="70"/>
      <c r="AB3" s="90" t="s">
        <v>35</v>
      </c>
      <c r="AC3" s="90"/>
      <c r="AD3" s="78" t="s">
        <v>2</v>
      </c>
      <c r="AE3" s="78"/>
      <c r="AF3" s="82" t="s">
        <v>36</v>
      </c>
      <c r="AG3" s="82"/>
      <c r="AH3" s="82" t="s">
        <v>3</v>
      </c>
      <c r="AI3" s="82"/>
      <c r="AJ3" s="82" t="s">
        <v>37</v>
      </c>
      <c r="AK3" s="82"/>
      <c r="AL3" s="82" t="s">
        <v>4</v>
      </c>
      <c r="AM3" s="82"/>
    </row>
    <row r="4" spans="1:39" ht="51" customHeight="1" x14ac:dyDescent="0.2">
      <c r="A4" s="88"/>
      <c r="B4" s="88"/>
      <c r="C4" s="5" t="s">
        <v>16</v>
      </c>
      <c r="D4" s="8" t="s">
        <v>10</v>
      </c>
      <c r="E4" s="8" t="s">
        <v>16</v>
      </c>
      <c r="F4" s="8" t="s">
        <v>10</v>
      </c>
      <c r="G4" s="8" t="s">
        <v>16</v>
      </c>
      <c r="H4" s="8" t="s">
        <v>10</v>
      </c>
      <c r="I4" s="8" t="s">
        <v>16</v>
      </c>
      <c r="J4" s="8" t="s">
        <v>10</v>
      </c>
      <c r="K4" s="8" t="s">
        <v>16</v>
      </c>
      <c r="L4" s="8" t="s">
        <v>10</v>
      </c>
      <c r="M4" s="8" t="s">
        <v>16</v>
      </c>
      <c r="N4" s="8" t="s">
        <v>10</v>
      </c>
      <c r="O4" s="8" t="s">
        <v>16</v>
      </c>
      <c r="P4" s="8" t="s">
        <v>10</v>
      </c>
      <c r="Q4" s="8" t="s">
        <v>16</v>
      </c>
      <c r="R4" s="8" t="s">
        <v>10</v>
      </c>
      <c r="S4" s="8" t="s">
        <v>16</v>
      </c>
      <c r="T4" s="8" t="s">
        <v>10</v>
      </c>
      <c r="U4" s="8" t="s">
        <v>16</v>
      </c>
      <c r="V4" s="14" t="s">
        <v>10</v>
      </c>
      <c r="W4" s="14" t="s">
        <v>16</v>
      </c>
      <c r="X4" s="14" t="s">
        <v>10</v>
      </c>
      <c r="Y4" s="14" t="s">
        <v>16</v>
      </c>
      <c r="Z4" s="14" t="s">
        <v>10</v>
      </c>
      <c r="AA4" s="14" t="s">
        <v>16</v>
      </c>
      <c r="AB4" s="8" t="s">
        <v>10</v>
      </c>
      <c r="AC4" s="8" t="s">
        <v>16</v>
      </c>
      <c r="AD4" s="8" t="s">
        <v>10</v>
      </c>
      <c r="AE4" s="8" t="s">
        <v>16</v>
      </c>
      <c r="AF4" s="8" t="s">
        <v>10</v>
      </c>
      <c r="AG4" s="8" t="s">
        <v>16</v>
      </c>
      <c r="AH4" s="8" t="s">
        <v>10</v>
      </c>
      <c r="AI4" s="8" t="s">
        <v>16</v>
      </c>
      <c r="AJ4" s="8" t="s">
        <v>10</v>
      </c>
      <c r="AK4" s="8" t="s">
        <v>16</v>
      </c>
      <c r="AL4" s="8" t="s">
        <v>10</v>
      </c>
      <c r="AM4" s="8" t="s">
        <v>16</v>
      </c>
    </row>
    <row r="5" spans="1:39" ht="11.25" customHeight="1" x14ac:dyDescent="0.2">
      <c r="A5" s="71" t="s">
        <v>12</v>
      </c>
      <c r="B5" s="2">
        <v>1</v>
      </c>
      <c r="C5" s="6"/>
      <c r="D5" s="18">
        <v>300</v>
      </c>
      <c r="E5" s="2"/>
      <c r="F5" s="19">
        <v>0.1</v>
      </c>
      <c r="G5" s="4"/>
      <c r="H5" s="19">
        <v>0.5</v>
      </c>
      <c r="I5" s="4"/>
      <c r="J5" s="19">
        <v>0.5</v>
      </c>
      <c r="K5" s="4"/>
      <c r="L5" s="19">
        <v>0.2</v>
      </c>
      <c r="M5" s="4"/>
      <c r="N5" s="20">
        <v>0.02</v>
      </c>
      <c r="O5" s="4"/>
      <c r="P5" s="20">
        <v>0.03</v>
      </c>
      <c r="Q5" s="4"/>
      <c r="R5" s="19">
        <v>0.5</v>
      </c>
      <c r="S5" s="4"/>
      <c r="T5" s="19">
        <v>0.5</v>
      </c>
      <c r="U5" s="4"/>
      <c r="V5" s="21">
        <v>2E-3</v>
      </c>
      <c r="W5" s="4"/>
      <c r="X5" s="20">
        <v>0.02</v>
      </c>
      <c r="Y5" s="4"/>
      <c r="Z5" s="23">
        <v>0.1</v>
      </c>
      <c r="AA5" s="4"/>
      <c r="AB5" s="20">
        <v>0.02</v>
      </c>
      <c r="AC5" s="4"/>
      <c r="AD5" s="19">
        <v>0.1</v>
      </c>
      <c r="AE5" s="4"/>
      <c r="AF5" s="19">
        <v>3</v>
      </c>
      <c r="AG5" s="4"/>
      <c r="AH5" s="19">
        <v>0.2</v>
      </c>
      <c r="AI5" s="4"/>
      <c r="AJ5" s="19">
        <v>0.3</v>
      </c>
      <c r="AK5" s="4"/>
      <c r="AL5" s="19">
        <v>0.2</v>
      </c>
      <c r="AM5" s="4"/>
    </row>
    <row r="6" spans="1:39" ht="11.25" customHeight="1" x14ac:dyDescent="0.2">
      <c r="A6" s="72"/>
      <c r="B6" s="2">
        <v>2</v>
      </c>
      <c r="C6" s="6"/>
      <c r="D6" s="18">
        <v>300</v>
      </c>
      <c r="E6" s="2"/>
      <c r="F6" s="19">
        <v>0.1</v>
      </c>
      <c r="G6" s="4"/>
      <c r="H6" s="19">
        <v>0.5</v>
      </c>
      <c r="I6" s="4"/>
      <c r="J6" s="19">
        <v>0.5</v>
      </c>
      <c r="K6" s="4"/>
      <c r="L6" s="19">
        <v>0.2</v>
      </c>
      <c r="M6" s="4"/>
      <c r="N6" s="20">
        <v>0.02</v>
      </c>
      <c r="O6" s="4"/>
      <c r="P6" s="20">
        <v>0.03</v>
      </c>
      <c r="Q6" s="4"/>
      <c r="R6" s="19">
        <v>0.5</v>
      </c>
      <c r="S6" s="4"/>
      <c r="T6" s="19">
        <v>0.5</v>
      </c>
      <c r="U6" s="4"/>
      <c r="V6" s="25">
        <v>2E-3</v>
      </c>
      <c r="W6" s="4"/>
      <c r="X6" s="20">
        <v>0.02</v>
      </c>
      <c r="Y6" s="4"/>
      <c r="Z6" s="23">
        <v>0.1</v>
      </c>
      <c r="AA6" s="4"/>
      <c r="AB6" s="20">
        <v>0.02</v>
      </c>
      <c r="AC6" s="4"/>
      <c r="AD6" s="19">
        <v>0.1</v>
      </c>
      <c r="AE6" s="4"/>
      <c r="AF6" s="19">
        <v>3</v>
      </c>
      <c r="AG6" s="4"/>
      <c r="AH6" s="19">
        <v>0.2</v>
      </c>
      <c r="AI6" s="4"/>
      <c r="AJ6" s="19">
        <v>0.3</v>
      </c>
      <c r="AK6" s="4"/>
      <c r="AL6" s="19">
        <v>0.2</v>
      </c>
      <c r="AM6" s="4"/>
    </row>
    <row r="7" spans="1:39" ht="11.25" customHeight="1" x14ac:dyDescent="0.2">
      <c r="A7" s="72"/>
      <c r="B7" s="2">
        <v>3</v>
      </c>
      <c r="C7" s="6"/>
      <c r="D7" s="18">
        <v>300</v>
      </c>
      <c r="E7" s="2"/>
      <c r="F7" s="19">
        <v>0.1</v>
      </c>
      <c r="G7" s="4"/>
      <c r="H7" s="19">
        <v>0.5</v>
      </c>
      <c r="I7" s="4"/>
      <c r="J7" s="19">
        <v>0.5</v>
      </c>
      <c r="K7" s="4"/>
      <c r="L7" s="19">
        <v>0.2</v>
      </c>
      <c r="M7" s="4"/>
      <c r="N7" s="20">
        <v>0.02</v>
      </c>
      <c r="O7" s="4"/>
      <c r="P7" s="20">
        <v>0.03</v>
      </c>
      <c r="Q7" s="4"/>
      <c r="R7" s="19">
        <v>0.5</v>
      </c>
      <c r="S7" s="4"/>
      <c r="T7" s="19">
        <v>0.5</v>
      </c>
      <c r="U7" s="4"/>
      <c r="V7" s="25">
        <v>2E-3</v>
      </c>
      <c r="W7" s="4"/>
      <c r="X7" s="20">
        <v>0.02</v>
      </c>
      <c r="Y7" s="4"/>
      <c r="Z7" s="23">
        <v>0.1</v>
      </c>
      <c r="AA7" s="4"/>
      <c r="AB7" s="20">
        <v>0.02</v>
      </c>
      <c r="AC7" s="4"/>
      <c r="AD7" s="19">
        <v>0.1</v>
      </c>
      <c r="AE7" s="4"/>
      <c r="AF7" s="19">
        <v>3</v>
      </c>
      <c r="AG7" s="4"/>
      <c r="AH7" s="19">
        <v>0.2</v>
      </c>
      <c r="AI7" s="4"/>
      <c r="AJ7" s="19">
        <v>0.3</v>
      </c>
      <c r="AK7" s="4"/>
      <c r="AL7" s="19">
        <v>0.2</v>
      </c>
      <c r="AM7" s="4"/>
    </row>
    <row r="8" spans="1:39" ht="11.25" customHeight="1" x14ac:dyDescent="0.2">
      <c r="A8" s="72"/>
      <c r="B8" s="2">
        <v>4</v>
      </c>
      <c r="C8" s="6"/>
      <c r="D8" s="18">
        <v>300</v>
      </c>
      <c r="E8" s="2"/>
      <c r="F8" s="19">
        <v>0.1</v>
      </c>
      <c r="G8" s="4"/>
      <c r="H8" s="19">
        <v>0.5</v>
      </c>
      <c r="I8" s="4"/>
      <c r="J8" s="19">
        <v>0.5</v>
      </c>
      <c r="K8" s="4"/>
      <c r="L8" s="19">
        <v>0.2</v>
      </c>
      <c r="M8" s="4"/>
      <c r="N8" s="20">
        <v>0.02</v>
      </c>
      <c r="O8" s="4"/>
      <c r="P8" s="20">
        <v>0.03</v>
      </c>
      <c r="Q8" s="4"/>
      <c r="R8" s="19">
        <v>0.5</v>
      </c>
      <c r="S8" s="4"/>
      <c r="T8" s="19">
        <v>0.5</v>
      </c>
      <c r="U8" s="4"/>
      <c r="V8" s="25">
        <v>2E-3</v>
      </c>
      <c r="W8" s="4"/>
      <c r="X8" s="20">
        <v>0.02</v>
      </c>
      <c r="Y8" s="4"/>
      <c r="Z8" s="23">
        <v>0.1</v>
      </c>
      <c r="AA8" s="4"/>
      <c r="AB8" s="20">
        <v>0.02</v>
      </c>
      <c r="AC8" s="4"/>
      <c r="AD8" s="19">
        <v>0.1</v>
      </c>
      <c r="AE8" s="4"/>
      <c r="AF8" s="19">
        <v>3</v>
      </c>
      <c r="AG8" s="4"/>
      <c r="AH8" s="19">
        <v>0.2</v>
      </c>
      <c r="AI8" s="4"/>
      <c r="AJ8" s="19">
        <v>0.3</v>
      </c>
      <c r="AK8" s="4"/>
      <c r="AL8" s="19">
        <v>0.2</v>
      </c>
      <c r="AM8" s="4"/>
    </row>
    <row r="9" spans="1:39" ht="11.25" customHeight="1" x14ac:dyDescent="0.2">
      <c r="A9" s="72"/>
      <c r="B9" s="2">
        <v>5</v>
      </c>
      <c r="C9" s="6"/>
      <c r="D9" s="18">
        <v>300</v>
      </c>
      <c r="E9" s="2"/>
      <c r="F9" s="19">
        <v>0.1</v>
      </c>
      <c r="G9" s="4"/>
      <c r="H9" s="19">
        <v>0.5</v>
      </c>
      <c r="I9" s="4"/>
      <c r="J9" s="19">
        <v>0.5</v>
      </c>
      <c r="K9" s="4"/>
      <c r="L9" s="19">
        <v>0.2</v>
      </c>
      <c r="M9" s="4"/>
      <c r="N9" s="20">
        <v>0.02</v>
      </c>
      <c r="O9" s="4"/>
      <c r="P9" s="20">
        <v>0.03</v>
      </c>
      <c r="Q9" s="4"/>
      <c r="R9" s="19">
        <v>0.5</v>
      </c>
      <c r="S9" s="4"/>
      <c r="T9" s="19">
        <v>0.5</v>
      </c>
      <c r="U9" s="4"/>
      <c r="V9" s="25">
        <v>2E-3</v>
      </c>
      <c r="W9" s="4"/>
      <c r="X9" s="20">
        <v>0.02</v>
      </c>
      <c r="Y9" s="4"/>
      <c r="Z9" s="23">
        <v>0.1</v>
      </c>
      <c r="AA9" s="4"/>
      <c r="AB9" s="20">
        <v>0.02</v>
      </c>
      <c r="AC9" s="4"/>
      <c r="AD9" s="19">
        <v>0.1</v>
      </c>
      <c r="AE9" s="4"/>
      <c r="AF9" s="19">
        <v>3</v>
      </c>
      <c r="AG9" s="4"/>
      <c r="AH9" s="19">
        <v>0.2</v>
      </c>
      <c r="AI9" s="4"/>
      <c r="AJ9" s="19">
        <v>0.3</v>
      </c>
      <c r="AK9" s="4"/>
      <c r="AL9" s="19">
        <v>0.2</v>
      </c>
      <c r="AM9" s="4"/>
    </row>
    <row r="10" spans="1:39" ht="11.25" customHeight="1" x14ac:dyDescent="0.2">
      <c r="A10" s="72"/>
      <c r="B10" s="2">
        <v>6</v>
      </c>
      <c r="C10" s="6"/>
      <c r="D10" s="18">
        <v>300</v>
      </c>
      <c r="E10" s="2"/>
      <c r="F10" s="19">
        <v>0.1</v>
      </c>
      <c r="G10" s="4"/>
      <c r="H10" s="19">
        <v>0.5</v>
      </c>
      <c r="I10" s="4"/>
      <c r="J10" s="19">
        <v>0.5</v>
      </c>
      <c r="K10" s="4"/>
      <c r="L10" s="19">
        <v>0.2</v>
      </c>
      <c r="M10" s="4"/>
      <c r="N10" s="20">
        <v>0.02</v>
      </c>
      <c r="O10" s="4"/>
      <c r="P10" s="20">
        <v>0.03</v>
      </c>
      <c r="Q10" s="4"/>
      <c r="R10" s="19">
        <v>0.5</v>
      </c>
      <c r="S10" s="4"/>
      <c r="T10" s="19">
        <v>0.5</v>
      </c>
      <c r="U10" s="4"/>
      <c r="V10" s="25">
        <v>2E-3</v>
      </c>
      <c r="W10" s="4"/>
      <c r="X10" s="20">
        <v>0.02</v>
      </c>
      <c r="Y10" s="4"/>
      <c r="Z10" s="23">
        <v>0.1</v>
      </c>
      <c r="AA10" s="4"/>
      <c r="AB10" s="20">
        <v>0.02</v>
      </c>
      <c r="AC10" s="4"/>
      <c r="AD10" s="19">
        <v>0.1</v>
      </c>
      <c r="AE10" s="4"/>
      <c r="AF10" s="19">
        <v>3</v>
      </c>
      <c r="AG10" s="4"/>
      <c r="AH10" s="19">
        <v>0.2</v>
      </c>
      <c r="AI10" s="4"/>
      <c r="AJ10" s="19">
        <v>0.3</v>
      </c>
      <c r="AK10" s="4"/>
      <c r="AL10" s="19">
        <v>0.2</v>
      </c>
      <c r="AM10" s="4"/>
    </row>
    <row r="11" spans="1:39" ht="11.25" customHeight="1" x14ac:dyDescent="0.2">
      <c r="A11" s="72"/>
      <c r="B11" s="2">
        <v>7</v>
      </c>
      <c r="C11" s="6"/>
      <c r="D11" s="18">
        <v>300</v>
      </c>
      <c r="E11" s="2"/>
      <c r="F11" s="19">
        <v>0.1</v>
      </c>
      <c r="G11" s="4"/>
      <c r="H11" s="19">
        <v>0.5</v>
      </c>
      <c r="I11" s="4"/>
      <c r="J11" s="19">
        <v>0.5</v>
      </c>
      <c r="K11" s="4"/>
      <c r="L11" s="19">
        <v>0.2</v>
      </c>
      <c r="M11" s="4"/>
      <c r="N11" s="20">
        <v>0.02</v>
      </c>
      <c r="O11" s="4"/>
      <c r="P11" s="20">
        <v>0.03</v>
      </c>
      <c r="Q11" s="4"/>
      <c r="R11" s="19">
        <v>0.5</v>
      </c>
      <c r="S11" s="4"/>
      <c r="T11" s="19">
        <v>0.5</v>
      </c>
      <c r="U11" s="4"/>
      <c r="V11" s="25">
        <v>2E-3</v>
      </c>
      <c r="W11" s="4"/>
      <c r="X11" s="20">
        <v>0.02</v>
      </c>
      <c r="Y11" s="4"/>
      <c r="Z11" s="23">
        <v>0.1</v>
      </c>
      <c r="AA11" s="4"/>
      <c r="AB11" s="20">
        <v>0.02</v>
      </c>
      <c r="AC11" s="4"/>
      <c r="AD11" s="19">
        <v>0.1</v>
      </c>
      <c r="AE11" s="4"/>
      <c r="AF11" s="19">
        <v>3</v>
      </c>
      <c r="AG11" s="4"/>
      <c r="AH11" s="19">
        <v>0.2</v>
      </c>
      <c r="AI11" s="4"/>
      <c r="AJ11" s="19">
        <v>0.3</v>
      </c>
      <c r="AK11" s="4"/>
      <c r="AL11" s="19">
        <v>0.2</v>
      </c>
      <c r="AM11" s="4"/>
    </row>
    <row r="12" spans="1:39" ht="11.25" customHeight="1" x14ac:dyDescent="0.2">
      <c r="A12" s="72"/>
      <c r="B12" s="2">
        <v>8</v>
      </c>
      <c r="C12" s="6"/>
      <c r="D12" s="18">
        <v>300</v>
      </c>
      <c r="E12" s="2"/>
      <c r="F12" s="19">
        <v>0.1</v>
      </c>
      <c r="G12" s="4"/>
      <c r="H12" s="19">
        <v>0.5</v>
      </c>
      <c r="I12" s="4"/>
      <c r="J12" s="19">
        <v>0.5</v>
      </c>
      <c r="K12" s="4"/>
      <c r="L12" s="19">
        <v>0.2</v>
      </c>
      <c r="M12" s="4"/>
      <c r="N12" s="20">
        <v>0.02</v>
      </c>
      <c r="O12" s="4"/>
      <c r="P12" s="20">
        <v>0.03</v>
      </c>
      <c r="Q12" s="4"/>
      <c r="R12" s="19">
        <v>0.5</v>
      </c>
      <c r="S12" s="4"/>
      <c r="T12" s="19">
        <v>0.5</v>
      </c>
      <c r="U12" s="4"/>
      <c r="V12" s="25">
        <v>2E-3</v>
      </c>
      <c r="W12" s="4"/>
      <c r="X12" s="20">
        <v>0.02</v>
      </c>
      <c r="Y12" s="4"/>
      <c r="Z12" s="23">
        <v>0.1</v>
      </c>
      <c r="AA12" s="4"/>
      <c r="AB12" s="20">
        <v>0.02</v>
      </c>
      <c r="AC12" s="4"/>
      <c r="AD12" s="19">
        <v>0.1</v>
      </c>
      <c r="AE12" s="4"/>
      <c r="AF12" s="19">
        <v>3</v>
      </c>
      <c r="AG12" s="4"/>
      <c r="AH12" s="19">
        <v>0.2</v>
      </c>
      <c r="AI12" s="4"/>
      <c r="AJ12" s="19">
        <v>0.3</v>
      </c>
      <c r="AK12" s="4"/>
      <c r="AL12" s="19">
        <v>0.2</v>
      </c>
      <c r="AM12" s="4"/>
    </row>
    <row r="13" spans="1:39" ht="11.25" customHeight="1" x14ac:dyDescent="0.2">
      <c r="A13" s="72"/>
      <c r="B13" s="2">
        <v>9</v>
      </c>
      <c r="C13" s="6"/>
      <c r="D13" s="18">
        <v>300</v>
      </c>
      <c r="E13" s="2"/>
      <c r="F13" s="19">
        <v>0.1</v>
      </c>
      <c r="G13" s="4"/>
      <c r="H13" s="19">
        <v>0.5</v>
      </c>
      <c r="I13" s="4"/>
      <c r="J13" s="19">
        <v>0.5</v>
      </c>
      <c r="K13" s="4"/>
      <c r="L13" s="19">
        <v>0.2</v>
      </c>
      <c r="M13" s="4"/>
      <c r="N13" s="20">
        <v>0.02</v>
      </c>
      <c r="O13" s="4"/>
      <c r="P13" s="20">
        <v>0.03</v>
      </c>
      <c r="Q13" s="4"/>
      <c r="R13" s="19">
        <v>0.5</v>
      </c>
      <c r="S13" s="4"/>
      <c r="T13" s="19">
        <v>0.5</v>
      </c>
      <c r="U13" s="4"/>
      <c r="V13" s="25">
        <v>2E-3</v>
      </c>
      <c r="W13" s="4"/>
      <c r="X13" s="20">
        <v>0.02</v>
      </c>
      <c r="Y13" s="4"/>
      <c r="Z13" s="23">
        <v>0.1</v>
      </c>
      <c r="AA13" s="4"/>
      <c r="AB13" s="20">
        <v>0.02</v>
      </c>
      <c r="AC13" s="4"/>
      <c r="AD13" s="19">
        <v>0.1</v>
      </c>
      <c r="AE13" s="4"/>
      <c r="AF13" s="19">
        <v>3</v>
      </c>
      <c r="AG13" s="4"/>
      <c r="AH13" s="19">
        <v>0.2</v>
      </c>
      <c r="AI13" s="4"/>
      <c r="AJ13" s="19">
        <v>0.3</v>
      </c>
      <c r="AK13" s="4"/>
      <c r="AL13" s="19">
        <v>0.2</v>
      </c>
      <c r="AM13" s="4"/>
    </row>
    <row r="14" spans="1:39" ht="11.25" customHeight="1" x14ac:dyDescent="0.2">
      <c r="A14" s="72"/>
      <c r="B14" s="2">
        <v>10</v>
      </c>
      <c r="C14" s="6"/>
      <c r="D14" s="18">
        <v>300</v>
      </c>
      <c r="E14" s="2"/>
      <c r="F14" s="19">
        <v>0.1</v>
      </c>
      <c r="G14" s="4"/>
      <c r="H14" s="19">
        <v>0.5</v>
      </c>
      <c r="I14" s="4"/>
      <c r="J14" s="19">
        <v>0.5</v>
      </c>
      <c r="K14" s="4"/>
      <c r="L14" s="19">
        <v>0.2</v>
      </c>
      <c r="M14" s="4"/>
      <c r="N14" s="20">
        <v>0.02</v>
      </c>
      <c r="O14" s="4"/>
      <c r="P14" s="20">
        <v>0.03</v>
      </c>
      <c r="Q14" s="4"/>
      <c r="R14" s="19">
        <v>0.5</v>
      </c>
      <c r="S14" s="4"/>
      <c r="T14" s="19">
        <v>0.5</v>
      </c>
      <c r="U14" s="4"/>
      <c r="V14" s="25">
        <v>2E-3</v>
      </c>
      <c r="W14" s="4"/>
      <c r="X14" s="20">
        <v>0.02</v>
      </c>
      <c r="Y14" s="4"/>
      <c r="Z14" s="23">
        <v>0.1</v>
      </c>
      <c r="AA14" s="4"/>
      <c r="AB14" s="20">
        <v>0.02</v>
      </c>
      <c r="AC14" s="4"/>
      <c r="AD14" s="19">
        <v>0.1</v>
      </c>
      <c r="AE14" s="4"/>
      <c r="AF14" s="19">
        <v>3</v>
      </c>
      <c r="AG14" s="4"/>
      <c r="AH14" s="19">
        <v>0.2</v>
      </c>
      <c r="AI14" s="4"/>
      <c r="AJ14" s="19">
        <v>0.3</v>
      </c>
      <c r="AK14" s="4"/>
      <c r="AL14" s="19">
        <v>0.2</v>
      </c>
      <c r="AM14" s="4"/>
    </row>
    <row r="15" spans="1:39" ht="11.25" customHeight="1" x14ac:dyDescent="0.2">
      <c r="A15" s="72"/>
      <c r="B15" s="2">
        <v>11</v>
      </c>
      <c r="C15" s="6"/>
      <c r="D15" s="18">
        <v>300</v>
      </c>
      <c r="E15" s="2"/>
      <c r="F15" s="19">
        <v>0.1</v>
      </c>
      <c r="G15" s="4"/>
      <c r="H15" s="19">
        <v>0.5</v>
      </c>
      <c r="I15" s="4"/>
      <c r="J15" s="19">
        <v>0.5</v>
      </c>
      <c r="K15" s="4"/>
      <c r="L15" s="19">
        <v>0.2</v>
      </c>
      <c r="M15" s="4"/>
      <c r="N15" s="20">
        <v>0.02</v>
      </c>
      <c r="O15" s="4"/>
      <c r="P15" s="20">
        <v>0.03</v>
      </c>
      <c r="Q15" s="4"/>
      <c r="R15" s="19">
        <v>0.5</v>
      </c>
      <c r="S15" s="4"/>
      <c r="T15" s="19">
        <v>0.5</v>
      </c>
      <c r="U15" s="4"/>
      <c r="V15" s="25">
        <v>2E-3</v>
      </c>
      <c r="W15" s="4"/>
      <c r="X15" s="20">
        <v>0.02</v>
      </c>
      <c r="Y15" s="4"/>
      <c r="Z15" s="23">
        <v>0.1</v>
      </c>
      <c r="AA15" s="4"/>
      <c r="AB15" s="20">
        <v>0.02</v>
      </c>
      <c r="AC15" s="4"/>
      <c r="AD15" s="19">
        <v>0.1</v>
      </c>
      <c r="AE15" s="4"/>
      <c r="AF15" s="19">
        <v>3</v>
      </c>
      <c r="AG15" s="4"/>
      <c r="AH15" s="19">
        <v>0.2</v>
      </c>
      <c r="AI15" s="4"/>
      <c r="AJ15" s="19">
        <v>0.3</v>
      </c>
      <c r="AK15" s="4"/>
      <c r="AL15" s="19">
        <v>0.2</v>
      </c>
      <c r="AM15" s="4"/>
    </row>
    <row r="16" spans="1:39" ht="11.25" customHeight="1" x14ac:dyDescent="0.2">
      <c r="A16" s="72"/>
      <c r="B16" s="2">
        <v>12</v>
      </c>
      <c r="C16" s="6"/>
      <c r="D16" s="18">
        <v>300</v>
      </c>
      <c r="E16" s="2"/>
      <c r="F16" s="19">
        <v>0.1</v>
      </c>
      <c r="G16" s="4"/>
      <c r="H16" s="19">
        <v>0.5</v>
      </c>
      <c r="I16" s="4"/>
      <c r="J16" s="19">
        <v>0.5</v>
      </c>
      <c r="K16" s="4"/>
      <c r="L16" s="19">
        <v>0.2</v>
      </c>
      <c r="M16" s="4"/>
      <c r="N16" s="20">
        <v>0.02</v>
      </c>
      <c r="O16" s="4"/>
      <c r="P16" s="20">
        <v>0.03</v>
      </c>
      <c r="Q16" s="4"/>
      <c r="R16" s="19">
        <v>0.5</v>
      </c>
      <c r="S16" s="4"/>
      <c r="T16" s="19">
        <v>0.5</v>
      </c>
      <c r="U16" s="4"/>
      <c r="V16" s="25">
        <v>2E-3</v>
      </c>
      <c r="W16" s="4"/>
      <c r="X16" s="20">
        <v>0.02</v>
      </c>
      <c r="Y16" s="4"/>
      <c r="Z16" s="23">
        <v>0.1</v>
      </c>
      <c r="AA16" s="4"/>
      <c r="AB16" s="20">
        <v>0.02</v>
      </c>
      <c r="AC16" s="4"/>
      <c r="AD16" s="19">
        <v>0.1</v>
      </c>
      <c r="AE16" s="4"/>
      <c r="AF16" s="19">
        <v>3</v>
      </c>
      <c r="AG16" s="4"/>
      <c r="AH16" s="19">
        <v>0.2</v>
      </c>
      <c r="AI16" s="4"/>
      <c r="AJ16" s="19">
        <v>0.3</v>
      </c>
      <c r="AK16" s="4"/>
      <c r="AL16" s="19">
        <v>0.2</v>
      </c>
      <c r="AM16" s="4"/>
    </row>
    <row r="17" spans="1:40" ht="12.75" x14ac:dyDescent="0.2">
      <c r="A17" s="72"/>
      <c r="B17" s="2">
        <v>13</v>
      </c>
      <c r="C17" s="6"/>
      <c r="D17" s="18">
        <v>300</v>
      </c>
      <c r="E17" s="2"/>
      <c r="F17" s="19">
        <v>0.1</v>
      </c>
      <c r="G17" s="4"/>
      <c r="H17" s="19">
        <v>0.5</v>
      </c>
      <c r="I17" s="4"/>
      <c r="J17" s="19">
        <v>0.5</v>
      </c>
      <c r="K17" s="4"/>
      <c r="L17" s="19">
        <v>0.2</v>
      </c>
      <c r="M17" s="4"/>
      <c r="N17" s="20">
        <v>0.02</v>
      </c>
      <c r="O17" s="4"/>
      <c r="P17" s="20">
        <v>0.03</v>
      </c>
      <c r="Q17" s="4"/>
      <c r="R17" s="19">
        <v>0.5</v>
      </c>
      <c r="S17" s="4"/>
      <c r="T17" s="19">
        <v>0.5</v>
      </c>
      <c r="U17" s="4"/>
      <c r="V17" s="25">
        <v>2E-3</v>
      </c>
      <c r="W17" s="4"/>
      <c r="X17" s="20">
        <v>0.02</v>
      </c>
      <c r="Y17" s="4"/>
      <c r="Z17" s="23">
        <v>0.1</v>
      </c>
      <c r="AA17" s="4"/>
      <c r="AB17" s="20">
        <v>0.02</v>
      </c>
      <c r="AC17" s="4"/>
      <c r="AD17" s="19">
        <v>0.1</v>
      </c>
      <c r="AE17" s="4"/>
      <c r="AF17" s="19">
        <v>3</v>
      </c>
      <c r="AG17" s="4"/>
      <c r="AH17" s="19">
        <v>0.2</v>
      </c>
      <c r="AI17" s="4"/>
      <c r="AJ17" s="19">
        <v>0.3</v>
      </c>
      <c r="AK17" s="4"/>
      <c r="AL17" s="19">
        <v>0.2</v>
      </c>
      <c r="AM17" s="4"/>
    </row>
    <row r="18" spans="1:40" ht="12.75" x14ac:dyDescent="0.2">
      <c r="A18" s="72"/>
      <c r="B18" s="2">
        <v>14</v>
      </c>
      <c r="C18" s="6"/>
      <c r="D18" s="18">
        <v>300</v>
      </c>
      <c r="E18" s="2"/>
      <c r="F18" s="19">
        <v>0.1</v>
      </c>
      <c r="G18" s="4"/>
      <c r="H18" s="19">
        <v>0.5</v>
      </c>
      <c r="I18" s="4"/>
      <c r="J18" s="19">
        <v>0.5</v>
      </c>
      <c r="K18" s="4"/>
      <c r="L18" s="19">
        <v>0.2</v>
      </c>
      <c r="M18" s="4"/>
      <c r="N18" s="20">
        <v>0.02</v>
      </c>
      <c r="O18" s="4"/>
      <c r="P18" s="20">
        <v>0.03</v>
      </c>
      <c r="Q18" s="4"/>
      <c r="R18" s="19">
        <v>0.5</v>
      </c>
      <c r="S18" s="4"/>
      <c r="T18" s="19">
        <v>0.5</v>
      </c>
      <c r="U18" s="4"/>
      <c r="V18" s="25">
        <v>2E-3</v>
      </c>
      <c r="W18" s="4"/>
      <c r="X18" s="20">
        <v>0.02</v>
      </c>
      <c r="Y18" s="4"/>
      <c r="Z18" s="23">
        <v>0.1</v>
      </c>
      <c r="AA18" s="4"/>
      <c r="AB18" s="20">
        <v>0.02</v>
      </c>
      <c r="AC18" s="4"/>
      <c r="AD18" s="19">
        <v>0.1</v>
      </c>
      <c r="AE18" s="4"/>
      <c r="AF18" s="19">
        <v>3</v>
      </c>
      <c r="AG18" s="4"/>
      <c r="AH18" s="19">
        <v>0.2</v>
      </c>
      <c r="AI18" s="4"/>
      <c r="AJ18" s="19">
        <v>0.3</v>
      </c>
      <c r="AK18" s="4"/>
      <c r="AL18" s="19">
        <v>0.2</v>
      </c>
      <c r="AM18" s="4"/>
    </row>
    <row r="19" spans="1:40" ht="12.75" x14ac:dyDescent="0.2">
      <c r="A19" s="72"/>
      <c r="B19" s="2">
        <v>15</v>
      </c>
      <c r="C19" s="6"/>
      <c r="D19" s="18">
        <v>300</v>
      </c>
      <c r="E19" s="2"/>
      <c r="F19" s="19">
        <v>0.1</v>
      </c>
      <c r="G19" s="4"/>
      <c r="H19" s="19">
        <v>0.5</v>
      </c>
      <c r="I19" s="4"/>
      <c r="J19" s="19">
        <v>0.5</v>
      </c>
      <c r="K19" s="4"/>
      <c r="L19" s="19">
        <v>0.2</v>
      </c>
      <c r="M19" s="4"/>
      <c r="N19" s="20">
        <v>0.02</v>
      </c>
      <c r="O19" s="4"/>
      <c r="P19" s="20">
        <v>0.03</v>
      </c>
      <c r="Q19" s="4"/>
      <c r="R19" s="19">
        <v>0.5</v>
      </c>
      <c r="S19" s="4"/>
      <c r="T19" s="19">
        <v>0.5</v>
      </c>
      <c r="U19" s="4"/>
      <c r="V19" s="25">
        <v>2E-3</v>
      </c>
      <c r="W19" s="4"/>
      <c r="X19" s="20">
        <v>0.02</v>
      </c>
      <c r="Y19" s="4"/>
      <c r="Z19" s="23">
        <v>0.1</v>
      </c>
      <c r="AA19" s="4"/>
      <c r="AB19" s="20">
        <v>0.02</v>
      </c>
      <c r="AC19" s="4"/>
      <c r="AD19" s="19">
        <v>0.1</v>
      </c>
      <c r="AE19" s="4"/>
      <c r="AF19" s="19">
        <v>3</v>
      </c>
      <c r="AG19" s="4"/>
      <c r="AH19" s="19">
        <v>0.2</v>
      </c>
      <c r="AI19" s="4"/>
      <c r="AJ19" s="19">
        <v>0.3</v>
      </c>
      <c r="AK19" s="4"/>
      <c r="AL19" s="19">
        <v>0.2</v>
      </c>
      <c r="AM19" s="4"/>
    </row>
    <row r="20" spans="1:40" ht="12.75" x14ac:dyDescent="0.2">
      <c r="A20" s="72"/>
      <c r="B20" s="2">
        <v>16</v>
      </c>
      <c r="C20" s="6"/>
      <c r="D20" s="18">
        <v>300</v>
      </c>
      <c r="E20" s="2"/>
      <c r="F20" s="19">
        <v>0.1</v>
      </c>
      <c r="G20" s="4"/>
      <c r="H20" s="19">
        <v>0.5</v>
      </c>
      <c r="I20" s="4"/>
      <c r="J20" s="19">
        <v>0.5</v>
      </c>
      <c r="K20" s="4"/>
      <c r="L20" s="19">
        <v>0.2</v>
      </c>
      <c r="M20" s="4"/>
      <c r="N20" s="20">
        <v>0.02</v>
      </c>
      <c r="O20" s="4"/>
      <c r="P20" s="20">
        <v>0.03</v>
      </c>
      <c r="Q20" s="4"/>
      <c r="R20" s="19">
        <v>0.5</v>
      </c>
      <c r="S20" s="4"/>
      <c r="T20" s="19">
        <v>0.5</v>
      </c>
      <c r="U20" s="4"/>
      <c r="V20" s="25">
        <v>2E-3</v>
      </c>
      <c r="W20" s="4"/>
      <c r="X20" s="20">
        <v>0.02</v>
      </c>
      <c r="Y20" s="4"/>
      <c r="Z20" s="23">
        <v>0.1</v>
      </c>
      <c r="AA20" s="4"/>
      <c r="AB20" s="20">
        <v>0.02</v>
      </c>
      <c r="AC20" s="4"/>
      <c r="AD20" s="19">
        <v>0.1</v>
      </c>
      <c r="AE20" s="4"/>
      <c r="AF20" s="19">
        <v>3</v>
      </c>
      <c r="AG20" s="4"/>
      <c r="AH20" s="19">
        <v>0.2</v>
      </c>
      <c r="AI20" s="4"/>
      <c r="AJ20" s="19">
        <v>0.3</v>
      </c>
      <c r="AK20" s="4"/>
      <c r="AL20" s="19">
        <v>0.2</v>
      </c>
      <c r="AM20" s="4"/>
    </row>
    <row r="21" spans="1:40" ht="12.75" x14ac:dyDescent="0.2">
      <c r="A21" s="72"/>
      <c r="B21" s="2">
        <v>17</v>
      </c>
      <c r="C21" s="6"/>
      <c r="D21" s="18">
        <v>300</v>
      </c>
      <c r="E21" s="2"/>
      <c r="F21" s="19">
        <v>0.1</v>
      </c>
      <c r="G21" s="4"/>
      <c r="H21" s="19">
        <v>0.5</v>
      </c>
      <c r="I21" s="4"/>
      <c r="J21" s="19">
        <v>0.5</v>
      </c>
      <c r="K21" s="4"/>
      <c r="L21" s="19">
        <v>0.2</v>
      </c>
      <c r="M21" s="4"/>
      <c r="N21" s="20">
        <v>0.02</v>
      </c>
      <c r="O21" s="4"/>
      <c r="P21" s="20">
        <v>0.03</v>
      </c>
      <c r="Q21" s="4"/>
      <c r="R21" s="19">
        <v>0.5</v>
      </c>
      <c r="S21" s="4"/>
      <c r="T21" s="19">
        <v>0.5</v>
      </c>
      <c r="U21" s="4"/>
      <c r="V21" s="25">
        <v>2E-3</v>
      </c>
      <c r="W21" s="4"/>
      <c r="X21" s="20">
        <v>0.02</v>
      </c>
      <c r="Y21" s="4"/>
      <c r="Z21" s="23">
        <v>0.1</v>
      </c>
      <c r="AA21" s="4"/>
      <c r="AB21" s="20">
        <v>0.02</v>
      </c>
      <c r="AC21" s="4"/>
      <c r="AD21" s="19">
        <v>0.1</v>
      </c>
      <c r="AE21" s="4"/>
      <c r="AF21" s="19">
        <v>3</v>
      </c>
      <c r="AG21" s="4"/>
      <c r="AH21" s="19">
        <v>0.2</v>
      </c>
      <c r="AI21" s="4"/>
      <c r="AJ21" s="19">
        <v>0.3</v>
      </c>
      <c r="AK21" s="4"/>
      <c r="AL21" s="19">
        <v>0.2</v>
      </c>
      <c r="AM21" s="4"/>
    </row>
    <row r="22" spans="1:40" ht="12.75" x14ac:dyDescent="0.2">
      <c r="A22" s="72"/>
      <c r="B22" s="2">
        <v>18</v>
      </c>
      <c r="C22" s="6"/>
      <c r="D22" s="18">
        <v>300</v>
      </c>
      <c r="E22" s="2"/>
      <c r="F22" s="19">
        <v>0.1</v>
      </c>
      <c r="G22" s="4"/>
      <c r="H22" s="19">
        <v>0.5</v>
      </c>
      <c r="I22" s="4"/>
      <c r="J22" s="19">
        <v>0.5</v>
      </c>
      <c r="K22" s="4"/>
      <c r="L22" s="19">
        <v>0.2</v>
      </c>
      <c r="M22" s="4"/>
      <c r="N22" s="20">
        <v>0.02</v>
      </c>
      <c r="O22" s="4"/>
      <c r="P22" s="20">
        <v>0.03</v>
      </c>
      <c r="Q22" s="4"/>
      <c r="R22" s="19">
        <v>0.5</v>
      </c>
      <c r="S22" s="4"/>
      <c r="T22" s="19">
        <v>0.5</v>
      </c>
      <c r="U22" s="4"/>
      <c r="V22" s="25">
        <v>2E-3</v>
      </c>
      <c r="W22" s="4"/>
      <c r="X22" s="20">
        <v>0.02</v>
      </c>
      <c r="Y22" s="4"/>
      <c r="Z22" s="23">
        <v>0.1</v>
      </c>
      <c r="AA22" s="4"/>
      <c r="AB22" s="20">
        <v>0.02</v>
      </c>
      <c r="AC22" s="4"/>
      <c r="AD22" s="19">
        <v>0.1</v>
      </c>
      <c r="AE22" s="4"/>
      <c r="AF22" s="19">
        <v>3</v>
      </c>
      <c r="AG22" s="4"/>
      <c r="AH22" s="19">
        <v>0.2</v>
      </c>
      <c r="AI22" s="4"/>
      <c r="AJ22" s="19">
        <v>0.3</v>
      </c>
      <c r="AK22" s="4"/>
      <c r="AL22" s="19">
        <v>0.2</v>
      </c>
      <c r="AM22" s="4"/>
    </row>
    <row r="23" spans="1:40" ht="12.75" x14ac:dyDescent="0.2">
      <c r="A23" s="72"/>
      <c r="B23" s="2">
        <v>19</v>
      </c>
      <c r="C23" s="7"/>
      <c r="D23" s="18">
        <v>300</v>
      </c>
      <c r="E23" s="3"/>
      <c r="F23" s="19">
        <v>0.1</v>
      </c>
      <c r="G23" s="4"/>
      <c r="H23" s="19">
        <v>0.5</v>
      </c>
      <c r="I23" s="4"/>
      <c r="J23" s="19">
        <v>0.5</v>
      </c>
      <c r="K23" s="4"/>
      <c r="L23" s="19">
        <v>0.2</v>
      </c>
      <c r="M23" s="4"/>
      <c r="N23" s="20">
        <v>0.02</v>
      </c>
      <c r="O23" s="4"/>
      <c r="P23" s="20">
        <v>0.03</v>
      </c>
      <c r="Q23" s="4"/>
      <c r="R23" s="19">
        <v>0.5</v>
      </c>
      <c r="S23" s="4"/>
      <c r="T23" s="19">
        <v>0.5</v>
      </c>
      <c r="U23" s="4"/>
      <c r="V23" s="25">
        <v>2E-3</v>
      </c>
      <c r="W23" s="4"/>
      <c r="X23" s="20">
        <v>0.02</v>
      </c>
      <c r="Y23" s="4"/>
      <c r="Z23" s="23">
        <v>0.1</v>
      </c>
      <c r="AA23" s="4"/>
      <c r="AB23" s="20">
        <v>0.02</v>
      </c>
      <c r="AC23" s="4"/>
      <c r="AD23" s="19">
        <v>0.1</v>
      </c>
      <c r="AE23" s="4"/>
      <c r="AF23" s="19">
        <v>3</v>
      </c>
      <c r="AG23" s="4"/>
      <c r="AH23" s="19">
        <v>0.2</v>
      </c>
      <c r="AI23" s="4"/>
      <c r="AJ23" s="19">
        <v>0.3</v>
      </c>
      <c r="AK23" s="4"/>
      <c r="AL23" s="19">
        <v>0.2</v>
      </c>
      <c r="AM23" s="4"/>
    </row>
    <row r="24" spans="1:40" ht="12.75" x14ac:dyDescent="0.2">
      <c r="A24" s="73"/>
      <c r="B24" s="2">
        <v>20</v>
      </c>
      <c r="C24" s="7"/>
      <c r="D24" s="18">
        <v>300</v>
      </c>
      <c r="E24" s="3"/>
      <c r="F24" s="19">
        <v>0.1</v>
      </c>
      <c r="G24" s="4"/>
      <c r="H24" s="19">
        <v>0.5</v>
      </c>
      <c r="I24" s="4"/>
      <c r="J24" s="19">
        <v>0.5</v>
      </c>
      <c r="K24" s="4"/>
      <c r="L24" s="19">
        <v>0.2</v>
      </c>
      <c r="M24" s="4"/>
      <c r="N24" s="20">
        <v>0.02</v>
      </c>
      <c r="O24" s="4"/>
      <c r="P24" s="20">
        <v>0.03</v>
      </c>
      <c r="Q24" s="4"/>
      <c r="R24" s="19">
        <v>0.5</v>
      </c>
      <c r="S24" s="4"/>
      <c r="T24" s="19">
        <v>0.5</v>
      </c>
      <c r="U24" s="4"/>
      <c r="V24" s="25">
        <v>2E-3</v>
      </c>
      <c r="W24" s="4"/>
      <c r="X24" s="20">
        <v>0.02</v>
      </c>
      <c r="Y24" s="4"/>
      <c r="Z24" s="23">
        <v>0.1</v>
      </c>
      <c r="AA24" s="4"/>
      <c r="AB24" s="20">
        <v>0.02</v>
      </c>
      <c r="AC24" s="4"/>
      <c r="AD24" s="19">
        <v>0.1</v>
      </c>
      <c r="AE24" s="4"/>
      <c r="AF24" s="19">
        <v>3</v>
      </c>
      <c r="AG24" s="4"/>
      <c r="AH24" s="19">
        <v>0.2</v>
      </c>
      <c r="AI24" s="4"/>
      <c r="AJ24" s="19">
        <v>0.3</v>
      </c>
      <c r="AK24" s="4"/>
      <c r="AL24" s="19">
        <v>0.2</v>
      </c>
      <c r="AM24" s="4"/>
    </row>
    <row r="26" spans="1:40" x14ac:dyDescent="0.2">
      <c r="A26" s="21"/>
      <c r="B26" s="35" t="s">
        <v>39</v>
      </c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</row>
    <row r="27" spans="1:40" x14ac:dyDescent="0.2">
      <c r="A27" s="37"/>
      <c r="B27" s="68" t="s">
        <v>45</v>
      </c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8"/>
      <c r="U27" s="68"/>
      <c r="V27" s="68"/>
      <c r="W27" s="68"/>
      <c r="X27" s="68"/>
      <c r="Y27" s="68"/>
      <c r="Z27" s="68"/>
      <c r="AA27" s="68"/>
      <c r="AB27" s="68"/>
      <c r="AC27" s="68"/>
      <c r="AD27" s="68"/>
      <c r="AE27" s="68"/>
      <c r="AF27" s="68"/>
      <c r="AG27" s="68"/>
      <c r="AH27" s="68"/>
      <c r="AI27" s="68"/>
      <c r="AJ27" s="68"/>
      <c r="AK27" s="68"/>
      <c r="AL27" s="68"/>
      <c r="AM27" s="68"/>
      <c r="AN27" s="68"/>
    </row>
    <row r="28" spans="1:40" x14ac:dyDescent="0.2">
      <c r="A28" s="27"/>
      <c r="B28" s="35" t="s">
        <v>47</v>
      </c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</row>
  </sheetData>
  <mergeCells count="27">
    <mergeCell ref="C1:Q1"/>
    <mergeCell ref="R1:AM1"/>
    <mergeCell ref="B1:B4"/>
    <mergeCell ref="A1:A4"/>
    <mergeCell ref="AH3:AI3"/>
    <mergeCell ref="AJ3:AK3"/>
    <mergeCell ref="AL3:AM3"/>
    <mergeCell ref="R2:AM2"/>
    <mergeCell ref="AB3:AC3"/>
    <mergeCell ref="AD3:AE3"/>
    <mergeCell ref="AF3:AG3"/>
    <mergeCell ref="B27:AN27"/>
    <mergeCell ref="V3:W3"/>
    <mergeCell ref="Z3:AA3"/>
    <mergeCell ref="X3:Y3"/>
    <mergeCell ref="A5:A24"/>
    <mergeCell ref="D2:E3"/>
    <mergeCell ref="R3:S3"/>
    <mergeCell ref="J2:Q2"/>
    <mergeCell ref="F3:G3"/>
    <mergeCell ref="H3:I3"/>
    <mergeCell ref="J3:K3"/>
    <mergeCell ref="L3:M3"/>
    <mergeCell ref="N3:O3"/>
    <mergeCell ref="P3:Q3"/>
    <mergeCell ref="F2:I2"/>
    <mergeCell ref="C2:C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28"/>
  <sheetViews>
    <sheetView zoomScaleNormal="100" workbookViewId="0">
      <selection activeCell="AB4" sqref="AB4:AC4"/>
    </sheetView>
  </sheetViews>
  <sheetFormatPr defaultColWidth="9.140625" defaultRowHeight="11.25" x14ac:dyDescent="0.2"/>
  <cols>
    <col min="1" max="1" width="3.7109375" style="1" customWidth="1"/>
    <col min="2" max="2" width="4" style="1" customWidth="1"/>
    <col min="3" max="3" width="5.140625" style="1" customWidth="1"/>
    <col min="4" max="5" width="4.85546875" style="1" customWidth="1"/>
    <col min="6" max="13" width="3.42578125" style="1" customWidth="1"/>
    <col min="14" max="14" width="4.28515625" style="1" customWidth="1"/>
    <col min="15" max="15" width="3.42578125" style="1" customWidth="1"/>
    <col min="16" max="16" width="4.140625" style="1" customWidth="1"/>
    <col min="17" max="17" width="3.42578125" style="1" customWidth="1"/>
    <col min="18" max="18" width="3.28515625" style="1" customWidth="1"/>
    <col min="19" max="19" width="3.42578125" style="1" customWidth="1"/>
    <col min="20" max="20" width="3.28515625" style="1" customWidth="1"/>
    <col min="21" max="21" width="3.42578125" style="1" customWidth="1"/>
    <col min="22" max="22" width="4" style="1" bestFit="1" customWidth="1"/>
    <col min="23" max="23" width="3.42578125" style="1" customWidth="1"/>
    <col min="24" max="24" width="4.140625" style="1" customWidth="1"/>
    <col min="25" max="35" width="3.42578125" style="1" customWidth="1"/>
    <col min="36" max="16384" width="9.140625" style="1"/>
  </cols>
  <sheetData>
    <row r="2" spans="1:36" ht="15" customHeight="1" x14ac:dyDescent="0.2">
      <c r="A2" s="86" t="s">
        <v>17</v>
      </c>
      <c r="B2" s="86" t="s">
        <v>14</v>
      </c>
      <c r="C2" s="83" t="s">
        <v>30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4"/>
      <c r="R2" s="95" t="s">
        <v>27</v>
      </c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4"/>
    </row>
    <row r="3" spans="1:36" ht="25.5" customHeight="1" x14ac:dyDescent="0.2">
      <c r="A3" s="87"/>
      <c r="B3" s="87"/>
      <c r="C3" s="75" t="s">
        <v>29</v>
      </c>
      <c r="D3" s="74" t="s">
        <v>13</v>
      </c>
      <c r="E3" s="75"/>
      <c r="F3" s="91"/>
      <c r="G3" s="96"/>
      <c r="H3" s="96"/>
      <c r="I3" s="92"/>
      <c r="J3" s="79" t="s">
        <v>15</v>
      </c>
      <c r="K3" s="80"/>
      <c r="L3" s="80"/>
      <c r="M3" s="80"/>
      <c r="N3" s="80"/>
      <c r="O3" s="80"/>
      <c r="P3" s="80"/>
      <c r="Q3" s="81"/>
      <c r="R3" s="89" t="s">
        <v>11</v>
      </c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  <c r="AI3" s="89"/>
      <c r="AJ3" s="9"/>
    </row>
    <row r="4" spans="1:36" ht="66" customHeight="1" x14ac:dyDescent="0.2">
      <c r="A4" s="87"/>
      <c r="B4" s="87"/>
      <c r="C4" s="77"/>
      <c r="D4" s="76"/>
      <c r="E4" s="77"/>
      <c r="F4" s="91" t="s">
        <v>5</v>
      </c>
      <c r="G4" s="92"/>
      <c r="H4" s="91" t="s">
        <v>26</v>
      </c>
      <c r="I4" s="92"/>
      <c r="J4" s="91" t="s">
        <v>6</v>
      </c>
      <c r="K4" s="92"/>
      <c r="L4" s="91" t="s">
        <v>7</v>
      </c>
      <c r="M4" s="92"/>
      <c r="N4" s="91" t="s">
        <v>8</v>
      </c>
      <c r="O4" s="92"/>
      <c r="P4" s="91" t="s">
        <v>9</v>
      </c>
      <c r="Q4" s="92"/>
      <c r="R4" s="91" t="s">
        <v>0</v>
      </c>
      <c r="S4" s="92"/>
      <c r="T4" s="93" t="s">
        <v>34</v>
      </c>
      <c r="U4" s="94"/>
      <c r="V4" s="93" t="s">
        <v>1</v>
      </c>
      <c r="W4" s="94"/>
      <c r="X4" s="91" t="s">
        <v>20</v>
      </c>
      <c r="Y4" s="92"/>
      <c r="Z4" s="91" t="s">
        <v>2</v>
      </c>
      <c r="AA4" s="92"/>
      <c r="AB4" s="91" t="s">
        <v>36</v>
      </c>
      <c r="AC4" s="92"/>
      <c r="AD4" s="91" t="s">
        <v>3</v>
      </c>
      <c r="AE4" s="92"/>
      <c r="AF4" s="82" t="s">
        <v>37</v>
      </c>
      <c r="AG4" s="82"/>
      <c r="AH4" s="82" t="s">
        <v>4</v>
      </c>
      <c r="AI4" s="82"/>
      <c r="AJ4" s="9"/>
    </row>
    <row r="5" spans="1:36" ht="45.75" x14ac:dyDescent="0.2">
      <c r="A5" s="88"/>
      <c r="B5" s="88"/>
      <c r="C5" s="5" t="s">
        <v>16</v>
      </c>
      <c r="D5" s="8" t="s">
        <v>10</v>
      </c>
      <c r="E5" s="8" t="s">
        <v>16</v>
      </c>
      <c r="F5" s="8" t="s">
        <v>10</v>
      </c>
      <c r="G5" s="8" t="s">
        <v>16</v>
      </c>
      <c r="H5" s="8" t="s">
        <v>10</v>
      </c>
      <c r="I5" s="8" t="s">
        <v>16</v>
      </c>
      <c r="J5" s="8" t="s">
        <v>10</v>
      </c>
      <c r="K5" s="8" t="s">
        <v>16</v>
      </c>
      <c r="L5" s="8" t="s">
        <v>10</v>
      </c>
      <c r="M5" s="8" t="s">
        <v>16</v>
      </c>
      <c r="N5" s="8" t="s">
        <v>10</v>
      </c>
      <c r="O5" s="8" t="s">
        <v>16</v>
      </c>
      <c r="P5" s="8" t="s">
        <v>10</v>
      </c>
      <c r="Q5" s="8" t="s">
        <v>16</v>
      </c>
      <c r="R5" s="8" t="s">
        <v>10</v>
      </c>
      <c r="S5" s="8" t="s">
        <v>16</v>
      </c>
      <c r="T5" s="8" t="s">
        <v>10</v>
      </c>
      <c r="U5" s="8" t="s">
        <v>16</v>
      </c>
      <c r="V5" s="8" t="s">
        <v>10</v>
      </c>
      <c r="W5" s="8" t="s">
        <v>16</v>
      </c>
      <c r="X5" s="8" t="s">
        <v>10</v>
      </c>
      <c r="Y5" s="8" t="s">
        <v>16</v>
      </c>
      <c r="Z5" s="8" t="s">
        <v>10</v>
      </c>
      <c r="AA5" s="8" t="s">
        <v>16</v>
      </c>
      <c r="AB5" s="8" t="s">
        <v>10</v>
      </c>
      <c r="AC5" s="8" t="s">
        <v>16</v>
      </c>
      <c r="AD5" s="8" t="s">
        <v>10</v>
      </c>
      <c r="AE5" s="8" t="s">
        <v>16</v>
      </c>
      <c r="AF5" s="8" t="s">
        <v>10</v>
      </c>
      <c r="AG5" s="8" t="s">
        <v>16</v>
      </c>
      <c r="AH5" s="8" t="s">
        <v>10</v>
      </c>
      <c r="AI5" s="8" t="s">
        <v>16</v>
      </c>
      <c r="AJ5" s="9"/>
    </row>
    <row r="6" spans="1:36" ht="12.75" customHeight="1" x14ac:dyDescent="0.2">
      <c r="A6" s="86" t="s">
        <v>18</v>
      </c>
      <c r="B6" s="10">
        <v>1</v>
      </c>
      <c r="C6" s="6"/>
      <c r="D6" s="18">
        <v>400</v>
      </c>
      <c r="E6" s="11"/>
      <c r="F6" s="19">
        <v>0.1</v>
      </c>
      <c r="G6" s="12"/>
      <c r="H6" s="19">
        <v>0.5</v>
      </c>
      <c r="I6" s="12"/>
      <c r="J6" s="19">
        <v>0.5</v>
      </c>
      <c r="K6" s="12"/>
      <c r="L6" s="19">
        <v>0.2</v>
      </c>
      <c r="M6" s="12"/>
      <c r="N6" s="19">
        <v>0.02</v>
      </c>
      <c r="O6" s="12"/>
      <c r="P6" s="19">
        <v>0.03</v>
      </c>
      <c r="Q6" s="12"/>
      <c r="R6" s="23">
        <v>0.2</v>
      </c>
      <c r="S6" s="13"/>
      <c r="T6" s="24">
        <v>1</v>
      </c>
      <c r="U6" s="13"/>
      <c r="V6" s="20">
        <v>0.05</v>
      </c>
      <c r="W6" s="12"/>
      <c r="X6" s="19">
        <v>0.02</v>
      </c>
      <c r="Y6" s="12"/>
      <c r="Z6" s="19">
        <v>0.3</v>
      </c>
      <c r="AA6" s="12"/>
      <c r="AB6" s="19">
        <v>2</v>
      </c>
      <c r="AC6" s="12"/>
      <c r="AD6" s="19">
        <v>0.5</v>
      </c>
      <c r="AE6" s="12"/>
      <c r="AF6" s="19">
        <v>0.1</v>
      </c>
      <c r="AG6" s="12"/>
      <c r="AH6" s="19">
        <v>0.1</v>
      </c>
      <c r="AI6" s="12"/>
      <c r="AJ6" s="9"/>
    </row>
    <row r="7" spans="1:36" ht="12.75" x14ac:dyDescent="0.2">
      <c r="A7" s="87"/>
      <c r="B7" s="10">
        <v>2</v>
      </c>
      <c r="C7" s="6"/>
      <c r="D7" s="18">
        <v>400</v>
      </c>
      <c r="E7" s="11"/>
      <c r="F7" s="19">
        <v>0.1</v>
      </c>
      <c r="G7" s="12"/>
      <c r="H7" s="19">
        <v>0.5</v>
      </c>
      <c r="I7" s="12"/>
      <c r="J7" s="19">
        <v>0.5</v>
      </c>
      <c r="K7" s="12"/>
      <c r="L7" s="19">
        <v>0.2</v>
      </c>
      <c r="M7" s="12"/>
      <c r="N7" s="19">
        <v>0.02</v>
      </c>
      <c r="O7" s="12"/>
      <c r="P7" s="19">
        <v>0.03</v>
      </c>
      <c r="Q7" s="12"/>
      <c r="R7" s="23">
        <v>0.2</v>
      </c>
      <c r="S7" s="13"/>
      <c r="T7" s="24">
        <v>1</v>
      </c>
      <c r="U7" s="13"/>
      <c r="V7" s="20">
        <v>0.05</v>
      </c>
      <c r="W7" s="12"/>
      <c r="X7" s="19">
        <v>0.02</v>
      </c>
      <c r="Y7" s="12"/>
      <c r="Z7" s="19">
        <v>0.3</v>
      </c>
      <c r="AA7" s="12"/>
      <c r="AB7" s="19">
        <v>2</v>
      </c>
      <c r="AC7" s="12"/>
      <c r="AD7" s="19">
        <v>0.5</v>
      </c>
      <c r="AE7" s="12"/>
      <c r="AF7" s="19">
        <v>0.1</v>
      </c>
      <c r="AG7" s="12"/>
      <c r="AH7" s="19">
        <v>0.1</v>
      </c>
      <c r="AI7" s="12"/>
      <c r="AJ7" s="9"/>
    </row>
    <row r="8" spans="1:36" ht="12.75" x14ac:dyDescent="0.2">
      <c r="A8" s="87"/>
      <c r="B8" s="10">
        <v>3</v>
      </c>
      <c r="C8" s="6"/>
      <c r="D8" s="18">
        <v>400</v>
      </c>
      <c r="E8" s="11"/>
      <c r="F8" s="19">
        <v>0.1</v>
      </c>
      <c r="G8" s="12"/>
      <c r="H8" s="19">
        <v>0.5</v>
      </c>
      <c r="I8" s="12"/>
      <c r="J8" s="19">
        <v>0.5</v>
      </c>
      <c r="K8" s="12"/>
      <c r="L8" s="19">
        <v>0.2</v>
      </c>
      <c r="M8" s="12"/>
      <c r="N8" s="19">
        <v>0.02</v>
      </c>
      <c r="O8" s="12"/>
      <c r="P8" s="19">
        <v>0.03</v>
      </c>
      <c r="Q8" s="12"/>
      <c r="R8" s="23">
        <v>0.2</v>
      </c>
      <c r="S8" s="13"/>
      <c r="T8" s="24">
        <v>1</v>
      </c>
      <c r="U8" s="13"/>
      <c r="V8" s="20">
        <v>0.05</v>
      </c>
      <c r="W8" s="12"/>
      <c r="X8" s="19">
        <v>0.02</v>
      </c>
      <c r="Y8" s="12"/>
      <c r="Z8" s="19">
        <v>0.3</v>
      </c>
      <c r="AA8" s="12"/>
      <c r="AB8" s="19">
        <v>2</v>
      </c>
      <c r="AC8" s="12"/>
      <c r="AD8" s="19">
        <v>0.5</v>
      </c>
      <c r="AE8" s="12"/>
      <c r="AF8" s="19">
        <v>0.1</v>
      </c>
      <c r="AG8" s="12"/>
      <c r="AH8" s="19">
        <v>0.1</v>
      </c>
      <c r="AI8" s="12"/>
      <c r="AJ8" s="9"/>
    </row>
    <row r="9" spans="1:36" ht="12.75" x14ac:dyDescent="0.2">
      <c r="A9" s="87"/>
      <c r="B9" s="10">
        <v>4</v>
      </c>
      <c r="C9" s="6"/>
      <c r="D9" s="18">
        <v>400</v>
      </c>
      <c r="E9" s="11"/>
      <c r="F9" s="19">
        <v>0.1</v>
      </c>
      <c r="G9" s="12"/>
      <c r="H9" s="19">
        <v>0.5</v>
      </c>
      <c r="I9" s="12"/>
      <c r="J9" s="19">
        <v>0.5</v>
      </c>
      <c r="K9" s="12"/>
      <c r="L9" s="19">
        <v>0.2</v>
      </c>
      <c r="M9" s="12"/>
      <c r="N9" s="19">
        <v>0.02</v>
      </c>
      <c r="O9" s="12"/>
      <c r="P9" s="19">
        <v>0.03</v>
      </c>
      <c r="Q9" s="12"/>
      <c r="R9" s="23">
        <v>0.2</v>
      </c>
      <c r="S9" s="13"/>
      <c r="T9" s="24">
        <v>1</v>
      </c>
      <c r="U9" s="13"/>
      <c r="V9" s="20">
        <v>0.05</v>
      </c>
      <c r="W9" s="12"/>
      <c r="X9" s="19">
        <v>0.02</v>
      </c>
      <c r="Y9" s="12"/>
      <c r="Z9" s="19">
        <v>0.3</v>
      </c>
      <c r="AA9" s="12"/>
      <c r="AB9" s="19">
        <v>2</v>
      </c>
      <c r="AC9" s="12"/>
      <c r="AD9" s="19">
        <v>0.5</v>
      </c>
      <c r="AE9" s="12"/>
      <c r="AF9" s="19">
        <v>0.1</v>
      </c>
      <c r="AG9" s="12"/>
      <c r="AH9" s="19">
        <v>0.1</v>
      </c>
      <c r="AI9" s="12"/>
      <c r="AJ9" s="9"/>
    </row>
    <row r="10" spans="1:36" ht="12.75" x14ac:dyDescent="0.2">
      <c r="A10" s="87"/>
      <c r="B10" s="10">
        <v>5</v>
      </c>
      <c r="C10" s="6"/>
      <c r="D10" s="18">
        <v>400</v>
      </c>
      <c r="E10" s="11"/>
      <c r="F10" s="19">
        <v>0.1</v>
      </c>
      <c r="G10" s="12"/>
      <c r="H10" s="19">
        <v>0.5</v>
      </c>
      <c r="I10" s="12"/>
      <c r="J10" s="19">
        <v>0.5</v>
      </c>
      <c r="K10" s="12"/>
      <c r="L10" s="19">
        <v>0.2</v>
      </c>
      <c r="M10" s="12"/>
      <c r="N10" s="19">
        <v>0.02</v>
      </c>
      <c r="O10" s="12"/>
      <c r="P10" s="19">
        <v>0.03</v>
      </c>
      <c r="Q10" s="12"/>
      <c r="R10" s="23">
        <v>0.2</v>
      </c>
      <c r="S10" s="13"/>
      <c r="T10" s="24">
        <v>1</v>
      </c>
      <c r="U10" s="13"/>
      <c r="V10" s="20">
        <v>0.05</v>
      </c>
      <c r="W10" s="12"/>
      <c r="X10" s="19">
        <v>0.02</v>
      </c>
      <c r="Y10" s="12"/>
      <c r="Z10" s="19">
        <v>0.3</v>
      </c>
      <c r="AA10" s="12"/>
      <c r="AB10" s="19">
        <v>2</v>
      </c>
      <c r="AC10" s="12"/>
      <c r="AD10" s="19">
        <v>0.5</v>
      </c>
      <c r="AE10" s="12"/>
      <c r="AF10" s="19">
        <v>0.1</v>
      </c>
      <c r="AG10" s="12"/>
      <c r="AH10" s="19">
        <v>0.1</v>
      </c>
      <c r="AI10" s="12"/>
      <c r="AJ10" s="9"/>
    </row>
    <row r="11" spans="1:36" ht="12.75" x14ac:dyDescent="0.2">
      <c r="A11" s="87"/>
      <c r="B11" s="10">
        <v>6</v>
      </c>
      <c r="C11" s="6"/>
      <c r="D11" s="18">
        <v>400</v>
      </c>
      <c r="E11" s="11"/>
      <c r="F11" s="19">
        <v>0.1</v>
      </c>
      <c r="G11" s="12"/>
      <c r="H11" s="19">
        <v>0.5</v>
      </c>
      <c r="I11" s="12"/>
      <c r="J11" s="19">
        <v>0.5</v>
      </c>
      <c r="K11" s="12"/>
      <c r="L11" s="19">
        <v>0.2</v>
      </c>
      <c r="M11" s="12"/>
      <c r="N11" s="19">
        <v>0.02</v>
      </c>
      <c r="O11" s="12"/>
      <c r="P11" s="19">
        <v>0.03</v>
      </c>
      <c r="Q11" s="12"/>
      <c r="R11" s="23">
        <v>0.2</v>
      </c>
      <c r="S11" s="13"/>
      <c r="T11" s="24">
        <v>1</v>
      </c>
      <c r="U11" s="13"/>
      <c r="V11" s="20">
        <v>0.05</v>
      </c>
      <c r="W11" s="12"/>
      <c r="X11" s="19">
        <v>0.02</v>
      </c>
      <c r="Y11" s="12"/>
      <c r="Z11" s="19">
        <v>0.3</v>
      </c>
      <c r="AA11" s="12"/>
      <c r="AB11" s="19">
        <v>2</v>
      </c>
      <c r="AC11" s="12"/>
      <c r="AD11" s="19">
        <v>0.5</v>
      </c>
      <c r="AE11" s="12"/>
      <c r="AF11" s="19">
        <v>0.1</v>
      </c>
      <c r="AG11" s="12"/>
      <c r="AH11" s="19">
        <v>0.1</v>
      </c>
      <c r="AI11" s="12"/>
      <c r="AJ11" s="9"/>
    </row>
    <row r="12" spans="1:36" ht="12.75" x14ac:dyDescent="0.2">
      <c r="A12" s="87"/>
      <c r="B12" s="10">
        <v>7</v>
      </c>
      <c r="C12" s="6"/>
      <c r="D12" s="18">
        <v>400</v>
      </c>
      <c r="E12" s="11"/>
      <c r="F12" s="19">
        <v>0.1</v>
      </c>
      <c r="G12" s="12"/>
      <c r="H12" s="19">
        <v>0.5</v>
      </c>
      <c r="I12" s="12"/>
      <c r="J12" s="19">
        <v>0.5</v>
      </c>
      <c r="K12" s="12"/>
      <c r="L12" s="19">
        <v>0.2</v>
      </c>
      <c r="M12" s="12"/>
      <c r="N12" s="19">
        <v>0.02</v>
      </c>
      <c r="O12" s="12"/>
      <c r="P12" s="19">
        <v>0.03</v>
      </c>
      <c r="Q12" s="12"/>
      <c r="R12" s="23">
        <v>0.2</v>
      </c>
      <c r="S12" s="13"/>
      <c r="T12" s="24">
        <v>1</v>
      </c>
      <c r="U12" s="13"/>
      <c r="V12" s="20">
        <v>0.05</v>
      </c>
      <c r="W12" s="12"/>
      <c r="X12" s="19">
        <v>0.02</v>
      </c>
      <c r="Y12" s="12"/>
      <c r="Z12" s="19">
        <v>0.3</v>
      </c>
      <c r="AA12" s="12"/>
      <c r="AB12" s="19">
        <v>2</v>
      </c>
      <c r="AC12" s="12"/>
      <c r="AD12" s="19">
        <v>0.5</v>
      </c>
      <c r="AE12" s="12"/>
      <c r="AF12" s="19">
        <v>0.1</v>
      </c>
      <c r="AG12" s="12"/>
      <c r="AH12" s="19">
        <v>0.1</v>
      </c>
      <c r="AI12" s="12"/>
      <c r="AJ12" s="9"/>
    </row>
    <row r="13" spans="1:36" ht="12.75" x14ac:dyDescent="0.2">
      <c r="A13" s="87"/>
      <c r="B13" s="10">
        <v>8</v>
      </c>
      <c r="C13" s="6"/>
      <c r="D13" s="18">
        <v>400</v>
      </c>
      <c r="E13" s="11"/>
      <c r="F13" s="19">
        <v>0.1</v>
      </c>
      <c r="G13" s="12"/>
      <c r="H13" s="19">
        <v>0.5</v>
      </c>
      <c r="I13" s="12"/>
      <c r="J13" s="19">
        <v>0.5</v>
      </c>
      <c r="K13" s="12"/>
      <c r="L13" s="19">
        <v>0.2</v>
      </c>
      <c r="M13" s="12"/>
      <c r="N13" s="19">
        <v>0.02</v>
      </c>
      <c r="O13" s="12"/>
      <c r="P13" s="19">
        <v>0.03</v>
      </c>
      <c r="Q13" s="12"/>
      <c r="R13" s="23">
        <v>0.2</v>
      </c>
      <c r="S13" s="13"/>
      <c r="T13" s="24">
        <v>1</v>
      </c>
      <c r="U13" s="13"/>
      <c r="V13" s="20">
        <v>0.05</v>
      </c>
      <c r="W13" s="12"/>
      <c r="X13" s="19">
        <v>0.02</v>
      </c>
      <c r="Y13" s="12"/>
      <c r="Z13" s="19">
        <v>0.3</v>
      </c>
      <c r="AA13" s="12"/>
      <c r="AB13" s="19">
        <v>2</v>
      </c>
      <c r="AC13" s="12"/>
      <c r="AD13" s="19">
        <v>0.5</v>
      </c>
      <c r="AE13" s="12"/>
      <c r="AF13" s="19">
        <v>0.1</v>
      </c>
      <c r="AG13" s="12"/>
      <c r="AH13" s="19">
        <v>0.1</v>
      </c>
      <c r="AI13" s="12"/>
      <c r="AJ13" s="9"/>
    </row>
    <row r="14" spans="1:36" ht="12.75" x14ac:dyDescent="0.2">
      <c r="A14" s="87"/>
      <c r="B14" s="10">
        <v>9</v>
      </c>
      <c r="C14" s="6"/>
      <c r="D14" s="18">
        <v>400</v>
      </c>
      <c r="E14" s="11"/>
      <c r="F14" s="19">
        <v>0.1</v>
      </c>
      <c r="G14" s="12"/>
      <c r="H14" s="19">
        <v>0.5</v>
      </c>
      <c r="I14" s="12"/>
      <c r="J14" s="19">
        <v>0.5</v>
      </c>
      <c r="K14" s="12"/>
      <c r="L14" s="19">
        <v>0.2</v>
      </c>
      <c r="M14" s="12"/>
      <c r="N14" s="19">
        <v>0.02</v>
      </c>
      <c r="O14" s="12"/>
      <c r="P14" s="19">
        <v>0.03</v>
      </c>
      <c r="Q14" s="12"/>
      <c r="R14" s="23">
        <v>0.2</v>
      </c>
      <c r="S14" s="13"/>
      <c r="T14" s="24">
        <v>1</v>
      </c>
      <c r="U14" s="13"/>
      <c r="V14" s="20">
        <v>0.05</v>
      </c>
      <c r="W14" s="12"/>
      <c r="X14" s="19">
        <v>0.02</v>
      </c>
      <c r="Y14" s="12"/>
      <c r="Z14" s="19">
        <v>0.3</v>
      </c>
      <c r="AA14" s="12"/>
      <c r="AB14" s="19">
        <v>2</v>
      </c>
      <c r="AC14" s="12"/>
      <c r="AD14" s="19">
        <v>0.5</v>
      </c>
      <c r="AE14" s="12"/>
      <c r="AF14" s="19">
        <v>0.1</v>
      </c>
      <c r="AG14" s="12"/>
      <c r="AH14" s="19">
        <v>0.1</v>
      </c>
      <c r="AI14" s="12"/>
      <c r="AJ14" s="9"/>
    </row>
    <row r="15" spans="1:36" ht="12.75" x14ac:dyDescent="0.2">
      <c r="A15" s="87"/>
      <c r="B15" s="10">
        <v>10</v>
      </c>
      <c r="C15" s="6"/>
      <c r="D15" s="18">
        <v>400</v>
      </c>
      <c r="E15" s="11"/>
      <c r="F15" s="19">
        <v>0.1</v>
      </c>
      <c r="G15" s="12"/>
      <c r="H15" s="19">
        <v>0.5</v>
      </c>
      <c r="I15" s="12"/>
      <c r="J15" s="19">
        <v>0.5</v>
      </c>
      <c r="K15" s="12"/>
      <c r="L15" s="19">
        <v>0.2</v>
      </c>
      <c r="M15" s="12"/>
      <c r="N15" s="19">
        <v>0.02</v>
      </c>
      <c r="O15" s="12"/>
      <c r="P15" s="19">
        <v>0.03</v>
      </c>
      <c r="Q15" s="12"/>
      <c r="R15" s="23">
        <v>0.2</v>
      </c>
      <c r="S15" s="13"/>
      <c r="T15" s="24">
        <v>1</v>
      </c>
      <c r="U15" s="13"/>
      <c r="V15" s="20">
        <v>0.05</v>
      </c>
      <c r="W15" s="12"/>
      <c r="X15" s="19">
        <v>0.02</v>
      </c>
      <c r="Y15" s="12"/>
      <c r="Z15" s="19">
        <v>0.3</v>
      </c>
      <c r="AA15" s="12"/>
      <c r="AB15" s="19">
        <v>2</v>
      </c>
      <c r="AC15" s="12"/>
      <c r="AD15" s="19">
        <v>0.5</v>
      </c>
      <c r="AE15" s="12"/>
      <c r="AF15" s="19">
        <v>0.1</v>
      </c>
      <c r="AG15" s="12"/>
      <c r="AH15" s="19">
        <v>0.1</v>
      </c>
      <c r="AI15" s="12"/>
      <c r="AJ15" s="9"/>
    </row>
    <row r="16" spans="1:36" ht="12.75" x14ac:dyDescent="0.2">
      <c r="A16" s="87"/>
      <c r="B16" s="10">
        <v>11</v>
      </c>
      <c r="C16" s="6"/>
      <c r="D16" s="18">
        <v>400</v>
      </c>
      <c r="E16" s="11"/>
      <c r="F16" s="19">
        <v>0.1</v>
      </c>
      <c r="G16" s="12"/>
      <c r="H16" s="19">
        <v>0.5</v>
      </c>
      <c r="I16" s="12"/>
      <c r="J16" s="19">
        <v>0.5</v>
      </c>
      <c r="K16" s="12"/>
      <c r="L16" s="19">
        <v>0.2</v>
      </c>
      <c r="M16" s="12"/>
      <c r="N16" s="19">
        <v>0.02</v>
      </c>
      <c r="O16" s="12"/>
      <c r="P16" s="19">
        <v>0.03</v>
      </c>
      <c r="Q16" s="12"/>
      <c r="R16" s="23">
        <v>0.2</v>
      </c>
      <c r="S16" s="13"/>
      <c r="T16" s="24">
        <v>1</v>
      </c>
      <c r="U16" s="13"/>
      <c r="V16" s="20">
        <v>0.05</v>
      </c>
      <c r="W16" s="12"/>
      <c r="X16" s="19">
        <v>0.02</v>
      </c>
      <c r="Y16" s="12"/>
      <c r="Z16" s="19">
        <v>0.3</v>
      </c>
      <c r="AA16" s="12"/>
      <c r="AB16" s="19">
        <v>2</v>
      </c>
      <c r="AC16" s="12"/>
      <c r="AD16" s="19">
        <v>0.5</v>
      </c>
      <c r="AE16" s="12"/>
      <c r="AF16" s="19">
        <v>0.1</v>
      </c>
      <c r="AG16" s="12"/>
      <c r="AH16" s="19">
        <v>0.1</v>
      </c>
      <c r="AI16" s="12"/>
      <c r="AJ16" s="9"/>
    </row>
    <row r="17" spans="1:36" ht="12.75" x14ac:dyDescent="0.2">
      <c r="A17" s="87"/>
      <c r="B17" s="10">
        <v>12</v>
      </c>
      <c r="C17" s="6"/>
      <c r="D17" s="18">
        <v>400</v>
      </c>
      <c r="E17" s="11"/>
      <c r="F17" s="19">
        <v>0.1</v>
      </c>
      <c r="G17" s="12"/>
      <c r="H17" s="19">
        <v>0.5</v>
      </c>
      <c r="I17" s="12"/>
      <c r="J17" s="19">
        <v>0.5</v>
      </c>
      <c r="K17" s="12"/>
      <c r="L17" s="19">
        <v>0.2</v>
      </c>
      <c r="M17" s="12"/>
      <c r="N17" s="19">
        <v>0.02</v>
      </c>
      <c r="O17" s="12"/>
      <c r="P17" s="19">
        <v>0.03</v>
      </c>
      <c r="Q17" s="12"/>
      <c r="R17" s="23">
        <v>0.2</v>
      </c>
      <c r="S17" s="13"/>
      <c r="T17" s="24">
        <v>1</v>
      </c>
      <c r="U17" s="13"/>
      <c r="V17" s="20">
        <v>0.05</v>
      </c>
      <c r="W17" s="12"/>
      <c r="X17" s="19">
        <v>0.02</v>
      </c>
      <c r="Y17" s="12"/>
      <c r="Z17" s="19">
        <v>0.3</v>
      </c>
      <c r="AA17" s="12"/>
      <c r="AB17" s="19">
        <v>2</v>
      </c>
      <c r="AC17" s="12"/>
      <c r="AD17" s="19">
        <v>0.5</v>
      </c>
      <c r="AE17" s="12"/>
      <c r="AF17" s="19">
        <v>0.1</v>
      </c>
      <c r="AG17" s="12"/>
      <c r="AH17" s="19">
        <v>0.1</v>
      </c>
      <c r="AI17" s="12"/>
      <c r="AJ17" s="9"/>
    </row>
    <row r="18" spans="1:36" ht="12.75" x14ac:dyDescent="0.2">
      <c r="A18" s="87"/>
      <c r="B18" s="10">
        <v>13</v>
      </c>
      <c r="C18" s="6"/>
      <c r="D18" s="18">
        <v>400</v>
      </c>
      <c r="E18" s="11"/>
      <c r="F18" s="19">
        <v>0.1</v>
      </c>
      <c r="G18" s="12"/>
      <c r="H18" s="19">
        <v>0.5</v>
      </c>
      <c r="I18" s="12"/>
      <c r="J18" s="19">
        <v>0.5</v>
      </c>
      <c r="K18" s="12"/>
      <c r="L18" s="19">
        <v>0.2</v>
      </c>
      <c r="M18" s="12"/>
      <c r="N18" s="19">
        <v>0.02</v>
      </c>
      <c r="O18" s="12"/>
      <c r="P18" s="19">
        <v>0.03</v>
      </c>
      <c r="Q18" s="12"/>
      <c r="R18" s="23">
        <v>0.2</v>
      </c>
      <c r="S18" s="13"/>
      <c r="T18" s="24">
        <v>1</v>
      </c>
      <c r="U18" s="13"/>
      <c r="V18" s="20">
        <v>0.05</v>
      </c>
      <c r="W18" s="12"/>
      <c r="X18" s="19">
        <v>0.02</v>
      </c>
      <c r="Y18" s="12"/>
      <c r="Z18" s="19">
        <v>0.3</v>
      </c>
      <c r="AA18" s="12"/>
      <c r="AB18" s="19">
        <v>2</v>
      </c>
      <c r="AC18" s="12"/>
      <c r="AD18" s="19">
        <v>0.5</v>
      </c>
      <c r="AE18" s="12"/>
      <c r="AF18" s="19">
        <v>0.1</v>
      </c>
      <c r="AG18" s="12"/>
      <c r="AH18" s="19">
        <v>0.1</v>
      </c>
      <c r="AI18" s="12"/>
      <c r="AJ18" s="9"/>
    </row>
    <row r="19" spans="1:36" ht="12.75" x14ac:dyDescent="0.2">
      <c r="A19" s="87"/>
      <c r="B19" s="10">
        <v>14</v>
      </c>
      <c r="C19" s="6"/>
      <c r="D19" s="18">
        <v>400</v>
      </c>
      <c r="E19" s="11"/>
      <c r="F19" s="19">
        <v>0.1</v>
      </c>
      <c r="G19" s="12"/>
      <c r="H19" s="19">
        <v>0.5</v>
      </c>
      <c r="I19" s="12"/>
      <c r="J19" s="19">
        <v>0.5</v>
      </c>
      <c r="K19" s="12"/>
      <c r="L19" s="19">
        <v>0.2</v>
      </c>
      <c r="M19" s="12"/>
      <c r="N19" s="19">
        <v>0.02</v>
      </c>
      <c r="O19" s="12"/>
      <c r="P19" s="19">
        <v>0.03</v>
      </c>
      <c r="Q19" s="12"/>
      <c r="R19" s="23">
        <v>0.2</v>
      </c>
      <c r="S19" s="13"/>
      <c r="T19" s="24">
        <v>1</v>
      </c>
      <c r="U19" s="13"/>
      <c r="V19" s="20">
        <v>0.05</v>
      </c>
      <c r="W19" s="12"/>
      <c r="X19" s="19">
        <v>0.02</v>
      </c>
      <c r="Y19" s="12"/>
      <c r="Z19" s="19">
        <v>0.3</v>
      </c>
      <c r="AA19" s="12"/>
      <c r="AB19" s="19">
        <v>2</v>
      </c>
      <c r="AC19" s="12"/>
      <c r="AD19" s="19">
        <v>0.5</v>
      </c>
      <c r="AE19" s="12"/>
      <c r="AF19" s="19">
        <v>0.1</v>
      </c>
      <c r="AG19" s="12"/>
      <c r="AH19" s="19">
        <v>0.1</v>
      </c>
      <c r="AI19" s="12"/>
      <c r="AJ19" s="9"/>
    </row>
    <row r="20" spans="1:36" ht="12.75" x14ac:dyDescent="0.2">
      <c r="A20" s="87"/>
      <c r="B20" s="10">
        <v>15</v>
      </c>
      <c r="C20" s="6"/>
      <c r="D20" s="18">
        <v>400</v>
      </c>
      <c r="E20" s="11"/>
      <c r="F20" s="19">
        <v>0.1</v>
      </c>
      <c r="G20" s="12"/>
      <c r="H20" s="19">
        <v>0.5</v>
      </c>
      <c r="I20" s="12"/>
      <c r="J20" s="19">
        <v>0.5</v>
      </c>
      <c r="K20" s="12"/>
      <c r="L20" s="19">
        <v>0.2</v>
      </c>
      <c r="M20" s="12"/>
      <c r="N20" s="19">
        <v>0.02</v>
      </c>
      <c r="O20" s="12"/>
      <c r="P20" s="19">
        <v>0.03</v>
      </c>
      <c r="Q20" s="12"/>
      <c r="R20" s="23">
        <v>0.2</v>
      </c>
      <c r="S20" s="13"/>
      <c r="T20" s="24">
        <v>1</v>
      </c>
      <c r="U20" s="13"/>
      <c r="V20" s="20">
        <v>0.05</v>
      </c>
      <c r="W20" s="12"/>
      <c r="X20" s="19">
        <v>0.02</v>
      </c>
      <c r="Y20" s="12"/>
      <c r="Z20" s="19">
        <v>0.3</v>
      </c>
      <c r="AA20" s="12"/>
      <c r="AB20" s="19">
        <v>2</v>
      </c>
      <c r="AC20" s="12"/>
      <c r="AD20" s="19">
        <v>0.5</v>
      </c>
      <c r="AE20" s="12"/>
      <c r="AF20" s="19">
        <v>0.1</v>
      </c>
      <c r="AG20" s="12"/>
      <c r="AH20" s="19">
        <v>0.1</v>
      </c>
      <c r="AI20" s="12"/>
      <c r="AJ20" s="9"/>
    </row>
    <row r="21" spans="1:36" ht="12.75" x14ac:dyDescent="0.2">
      <c r="A21" s="87"/>
      <c r="B21" s="10">
        <v>16</v>
      </c>
      <c r="C21" s="6"/>
      <c r="D21" s="18">
        <v>400</v>
      </c>
      <c r="E21" s="11"/>
      <c r="F21" s="19">
        <v>0.1</v>
      </c>
      <c r="G21" s="12"/>
      <c r="H21" s="19">
        <v>0.5</v>
      </c>
      <c r="I21" s="12"/>
      <c r="J21" s="19">
        <v>0.5</v>
      </c>
      <c r="K21" s="12"/>
      <c r="L21" s="19">
        <v>0.2</v>
      </c>
      <c r="M21" s="12"/>
      <c r="N21" s="19">
        <v>0.02</v>
      </c>
      <c r="O21" s="12"/>
      <c r="P21" s="19">
        <v>0.03</v>
      </c>
      <c r="Q21" s="12"/>
      <c r="R21" s="23">
        <v>0.2</v>
      </c>
      <c r="S21" s="13"/>
      <c r="T21" s="24">
        <v>1</v>
      </c>
      <c r="U21" s="13"/>
      <c r="V21" s="20">
        <v>0.05</v>
      </c>
      <c r="W21" s="12"/>
      <c r="X21" s="19">
        <v>0.02</v>
      </c>
      <c r="Y21" s="12"/>
      <c r="Z21" s="19">
        <v>0.3</v>
      </c>
      <c r="AA21" s="12"/>
      <c r="AB21" s="19">
        <v>2</v>
      </c>
      <c r="AC21" s="12"/>
      <c r="AD21" s="19">
        <v>0.5</v>
      </c>
      <c r="AE21" s="12"/>
      <c r="AF21" s="19">
        <v>0.1</v>
      </c>
      <c r="AG21" s="12"/>
      <c r="AH21" s="19">
        <v>0.1</v>
      </c>
      <c r="AI21" s="12"/>
      <c r="AJ21" s="9"/>
    </row>
    <row r="22" spans="1:36" ht="12.75" x14ac:dyDescent="0.2">
      <c r="A22" s="87"/>
      <c r="B22" s="10">
        <v>17</v>
      </c>
      <c r="C22" s="6"/>
      <c r="D22" s="18">
        <v>400</v>
      </c>
      <c r="E22" s="11"/>
      <c r="F22" s="19">
        <v>0.1</v>
      </c>
      <c r="G22" s="12"/>
      <c r="H22" s="19">
        <v>0.5</v>
      </c>
      <c r="I22" s="12"/>
      <c r="J22" s="19">
        <v>0.5</v>
      </c>
      <c r="K22" s="12"/>
      <c r="L22" s="19">
        <v>0.2</v>
      </c>
      <c r="M22" s="12"/>
      <c r="N22" s="19">
        <v>0.02</v>
      </c>
      <c r="O22" s="12"/>
      <c r="P22" s="19">
        <v>0.03</v>
      </c>
      <c r="Q22" s="12"/>
      <c r="R22" s="23">
        <v>0.2</v>
      </c>
      <c r="S22" s="13"/>
      <c r="T22" s="24">
        <v>1</v>
      </c>
      <c r="U22" s="13"/>
      <c r="V22" s="20">
        <v>0.05</v>
      </c>
      <c r="W22" s="12"/>
      <c r="X22" s="19">
        <v>0.02</v>
      </c>
      <c r="Y22" s="12"/>
      <c r="Z22" s="19">
        <v>0.3</v>
      </c>
      <c r="AA22" s="12"/>
      <c r="AB22" s="19">
        <v>2</v>
      </c>
      <c r="AC22" s="12"/>
      <c r="AD22" s="19">
        <v>0.5</v>
      </c>
      <c r="AE22" s="12"/>
      <c r="AF22" s="19">
        <v>0.1</v>
      </c>
      <c r="AG22" s="12"/>
      <c r="AH22" s="19">
        <v>0.1</v>
      </c>
      <c r="AI22" s="12"/>
      <c r="AJ22" s="9"/>
    </row>
    <row r="23" spans="1:36" ht="12.75" x14ac:dyDescent="0.2">
      <c r="A23" s="87"/>
      <c r="B23" s="10">
        <v>18</v>
      </c>
      <c r="C23" s="6"/>
      <c r="D23" s="18">
        <v>400</v>
      </c>
      <c r="E23" s="11"/>
      <c r="F23" s="19">
        <v>0.1</v>
      </c>
      <c r="G23" s="12"/>
      <c r="H23" s="19">
        <v>0.5</v>
      </c>
      <c r="I23" s="12"/>
      <c r="J23" s="19">
        <v>0.5</v>
      </c>
      <c r="K23" s="12"/>
      <c r="L23" s="19">
        <v>0.2</v>
      </c>
      <c r="M23" s="12"/>
      <c r="N23" s="19">
        <v>0.02</v>
      </c>
      <c r="O23" s="12"/>
      <c r="P23" s="19">
        <v>0.03</v>
      </c>
      <c r="Q23" s="12"/>
      <c r="R23" s="23">
        <v>0.2</v>
      </c>
      <c r="S23" s="13"/>
      <c r="T23" s="24">
        <v>1</v>
      </c>
      <c r="U23" s="13"/>
      <c r="V23" s="20">
        <v>0.05</v>
      </c>
      <c r="W23" s="12"/>
      <c r="X23" s="19">
        <v>0.02</v>
      </c>
      <c r="Y23" s="12"/>
      <c r="Z23" s="19">
        <v>0.3</v>
      </c>
      <c r="AA23" s="12"/>
      <c r="AB23" s="19">
        <v>2</v>
      </c>
      <c r="AC23" s="12"/>
      <c r="AD23" s="19">
        <v>0.5</v>
      </c>
      <c r="AE23" s="12"/>
      <c r="AF23" s="19">
        <v>0.1</v>
      </c>
      <c r="AG23" s="12"/>
      <c r="AH23" s="19">
        <v>0.1</v>
      </c>
      <c r="AI23" s="12"/>
      <c r="AJ23" s="9"/>
    </row>
    <row r="24" spans="1:36" ht="12.75" x14ac:dyDescent="0.2">
      <c r="A24" s="87"/>
      <c r="B24" s="10">
        <v>19</v>
      </c>
      <c r="C24" s="7"/>
      <c r="D24" s="18">
        <v>400</v>
      </c>
      <c r="E24" s="13"/>
      <c r="F24" s="19">
        <v>0.1</v>
      </c>
      <c r="G24" s="12"/>
      <c r="H24" s="19">
        <v>0.5</v>
      </c>
      <c r="I24" s="12"/>
      <c r="J24" s="19">
        <v>0.5</v>
      </c>
      <c r="K24" s="12"/>
      <c r="L24" s="19">
        <v>0.2</v>
      </c>
      <c r="M24" s="12"/>
      <c r="N24" s="19">
        <v>0.02</v>
      </c>
      <c r="O24" s="12"/>
      <c r="P24" s="19">
        <v>0.03</v>
      </c>
      <c r="Q24" s="12"/>
      <c r="R24" s="23">
        <v>0.2</v>
      </c>
      <c r="S24" s="13"/>
      <c r="T24" s="24">
        <v>1</v>
      </c>
      <c r="U24" s="13"/>
      <c r="V24" s="20">
        <v>0.05</v>
      </c>
      <c r="W24" s="12"/>
      <c r="X24" s="19">
        <v>0.02</v>
      </c>
      <c r="Y24" s="12"/>
      <c r="Z24" s="19">
        <v>0.3</v>
      </c>
      <c r="AA24" s="12"/>
      <c r="AB24" s="19">
        <v>2</v>
      </c>
      <c r="AC24" s="12"/>
      <c r="AD24" s="19">
        <v>0.5</v>
      </c>
      <c r="AE24" s="12"/>
      <c r="AF24" s="19">
        <v>0.1</v>
      </c>
      <c r="AG24" s="12"/>
      <c r="AH24" s="19">
        <v>0.1</v>
      </c>
      <c r="AI24" s="12"/>
      <c r="AJ24" s="9"/>
    </row>
    <row r="25" spans="1:36" ht="12.75" x14ac:dyDescent="0.2">
      <c r="A25" s="88"/>
      <c r="B25" s="10">
        <v>20</v>
      </c>
      <c r="C25" s="7"/>
      <c r="D25" s="18">
        <v>400</v>
      </c>
      <c r="E25" s="13"/>
      <c r="F25" s="19">
        <v>0.1</v>
      </c>
      <c r="G25" s="12"/>
      <c r="H25" s="19">
        <v>0.5</v>
      </c>
      <c r="I25" s="12"/>
      <c r="J25" s="19">
        <v>0.5</v>
      </c>
      <c r="K25" s="12"/>
      <c r="L25" s="19">
        <v>0.2</v>
      </c>
      <c r="M25" s="12"/>
      <c r="N25" s="19">
        <v>0.02</v>
      </c>
      <c r="O25" s="12"/>
      <c r="P25" s="19">
        <v>0.03</v>
      </c>
      <c r="Q25" s="12"/>
      <c r="R25" s="23">
        <v>0.2</v>
      </c>
      <c r="S25" s="13"/>
      <c r="T25" s="24">
        <v>1</v>
      </c>
      <c r="U25" s="13"/>
      <c r="V25" s="20">
        <v>0.05</v>
      </c>
      <c r="W25" s="12"/>
      <c r="X25" s="19">
        <v>0.02</v>
      </c>
      <c r="Y25" s="12"/>
      <c r="Z25" s="19">
        <v>0.3</v>
      </c>
      <c r="AA25" s="12"/>
      <c r="AB25" s="19">
        <v>2</v>
      </c>
      <c r="AC25" s="12"/>
      <c r="AD25" s="19">
        <v>0.5</v>
      </c>
      <c r="AE25" s="12"/>
      <c r="AF25" s="19">
        <v>0.1</v>
      </c>
      <c r="AG25" s="12"/>
      <c r="AH25" s="19">
        <v>0.1</v>
      </c>
      <c r="AI25" s="12"/>
      <c r="AJ25" s="9"/>
    </row>
    <row r="27" spans="1:36" x14ac:dyDescent="0.2">
      <c r="A27" s="21"/>
      <c r="B27" s="35" t="s">
        <v>39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</row>
    <row r="28" spans="1:36" x14ac:dyDescent="0.2">
      <c r="A28" s="37"/>
      <c r="B28" s="68" t="s">
        <v>44</v>
      </c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8"/>
      <c r="U28" s="68"/>
      <c r="V28" s="68"/>
      <c r="W28" s="68"/>
      <c r="X28" s="68"/>
      <c r="Y28" s="68"/>
      <c r="Z28" s="68"/>
      <c r="AA28" s="68"/>
      <c r="AB28" s="68"/>
      <c r="AC28" s="68"/>
      <c r="AD28" s="68"/>
      <c r="AE28" s="68"/>
      <c r="AF28" s="68"/>
      <c r="AG28" s="68"/>
      <c r="AH28" s="68"/>
    </row>
  </sheetData>
  <mergeCells count="26">
    <mergeCell ref="C3:C4"/>
    <mergeCell ref="C2:Q2"/>
    <mergeCell ref="R2:AI2"/>
    <mergeCell ref="B2:B5"/>
    <mergeCell ref="AH4:AI4"/>
    <mergeCell ref="F3:I3"/>
    <mergeCell ref="H4:I4"/>
    <mergeCell ref="J4:K4"/>
    <mergeCell ref="L4:M4"/>
    <mergeCell ref="N4:O4"/>
    <mergeCell ref="B28:AH28"/>
    <mergeCell ref="A6:A25"/>
    <mergeCell ref="D3:E4"/>
    <mergeCell ref="R3:AI3"/>
    <mergeCell ref="R4:S4"/>
    <mergeCell ref="V4:W4"/>
    <mergeCell ref="X4:Y4"/>
    <mergeCell ref="Z4:AA4"/>
    <mergeCell ref="T4:U4"/>
    <mergeCell ref="J3:Q3"/>
    <mergeCell ref="F4:G4"/>
    <mergeCell ref="P4:Q4"/>
    <mergeCell ref="AB4:AC4"/>
    <mergeCell ref="AD4:AE4"/>
    <mergeCell ref="AF4:AG4"/>
    <mergeCell ref="A2:A5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J30"/>
  <sheetViews>
    <sheetView workbookViewId="0">
      <selection activeCell="J5" sqref="J5"/>
    </sheetView>
  </sheetViews>
  <sheetFormatPr defaultColWidth="9.140625" defaultRowHeight="11.25" x14ac:dyDescent="0.2"/>
  <cols>
    <col min="1" max="1" width="4" style="1" customWidth="1"/>
    <col min="2" max="2" width="3.140625" style="1" customWidth="1"/>
    <col min="3" max="3" width="4.85546875" style="1" customWidth="1"/>
    <col min="4" max="4" width="3.28515625" style="1" customWidth="1"/>
    <col min="5" max="5" width="3.42578125" style="1" customWidth="1"/>
    <col min="6" max="6" width="5.5703125" style="1" bestFit="1" customWidth="1"/>
    <col min="7" max="7" width="3.85546875" style="1" customWidth="1"/>
    <col min="8" max="8" width="5.5703125" style="1" bestFit="1" customWidth="1"/>
    <col min="9" max="9" width="2.85546875" style="1" customWidth="1"/>
    <col min="10" max="10" width="5.5703125" style="1" bestFit="1" customWidth="1"/>
    <col min="11" max="11" width="3.5703125" style="1" bestFit="1" customWidth="1"/>
    <col min="12" max="12" width="6.42578125" style="1" bestFit="1" customWidth="1"/>
    <col min="13" max="13" width="4" style="1" bestFit="1" customWidth="1"/>
    <col min="14" max="14" width="5.5703125" style="1" bestFit="1" customWidth="1"/>
    <col min="15" max="15" width="4.28515625" style="1" bestFit="1" customWidth="1"/>
    <col min="16" max="17" width="3.42578125" style="1" customWidth="1"/>
    <col min="18" max="18" width="2.28515625" style="1" customWidth="1"/>
    <col min="19" max="19" width="3.85546875" style="1" customWidth="1"/>
    <col min="20" max="20" width="5.5703125" style="1" bestFit="1" customWidth="1"/>
    <col min="21" max="21" width="4" style="1" bestFit="1" customWidth="1"/>
    <col min="22" max="22" width="5.5703125" style="1" bestFit="1" customWidth="1"/>
    <col min="23" max="23" width="3.42578125" style="1" customWidth="1"/>
    <col min="24" max="24" width="5.5703125" style="1" bestFit="1" customWidth="1"/>
    <col min="25" max="34" width="3.42578125" style="1" customWidth="1"/>
    <col min="35" max="16384" width="9.140625" style="1"/>
  </cols>
  <sheetData>
    <row r="2" spans="1:34" ht="15" customHeight="1" x14ac:dyDescent="0.2">
      <c r="A2" s="86" t="s">
        <v>17</v>
      </c>
      <c r="B2" s="86" t="s">
        <v>14</v>
      </c>
      <c r="C2" s="16" t="s">
        <v>30</v>
      </c>
      <c r="D2" s="17"/>
      <c r="E2" s="17"/>
      <c r="F2" s="17"/>
      <c r="G2" s="17"/>
      <c r="H2" s="17"/>
      <c r="I2" s="95" t="s">
        <v>27</v>
      </c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4"/>
    </row>
    <row r="3" spans="1:34" ht="25.5" customHeight="1" x14ac:dyDescent="0.2">
      <c r="A3" s="87"/>
      <c r="B3" s="87"/>
      <c r="C3" s="74" t="s">
        <v>13</v>
      </c>
      <c r="D3" s="97"/>
      <c r="E3" s="79" t="s">
        <v>38</v>
      </c>
      <c r="F3" s="80"/>
      <c r="G3" s="80"/>
      <c r="H3" s="80"/>
      <c r="I3" s="89" t="s">
        <v>11</v>
      </c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9"/>
      <c r="AA3" s="89"/>
      <c r="AB3" s="89"/>
      <c r="AC3" s="89"/>
      <c r="AD3" s="89"/>
      <c r="AE3" s="89"/>
      <c r="AF3" s="89"/>
      <c r="AG3" s="89"/>
      <c r="AH3" s="89"/>
    </row>
    <row r="4" spans="1:34" ht="66" customHeight="1" x14ac:dyDescent="0.2">
      <c r="A4" s="87"/>
      <c r="B4" s="87"/>
      <c r="C4" s="76"/>
      <c r="D4" s="98"/>
      <c r="E4" s="82" t="s">
        <v>5</v>
      </c>
      <c r="F4" s="82"/>
      <c r="G4" s="82" t="s">
        <v>48</v>
      </c>
      <c r="H4" s="82"/>
      <c r="I4" s="82" t="s">
        <v>0</v>
      </c>
      <c r="J4" s="82"/>
      <c r="K4" s="99" t="s">
        <v>1</v>
      </c>
      <c r="L4" s="99"/>
      <c r="M4" s="99" t="s">
        <v>33</v>
      </c>
      <c r="N4" s="99"/>
      <c r="O4" s="100" t="s">
        <v>32</v>
      </c>
      <c r="P4" s="100"/>
      <c r="Q4" s="99" t="s">
        <v>21</v>
      </c>
      <c r="R4" s="99"/>
      <c r="S4" s="82" t="s">
        <v>53</v>
      </c>
      <c r="T4" s="82"/>
      <c r="U4" s="82" t="s">
        <v>54</v>
      </c>
      <c r="V4" s="82"/>
      <c r="W4" s="82" t="s">
        <v>51</v>
      </c>
      <c r="X4" s="82"/>
      <c r="Y4" s="82" t="s">
        <v>22</v>
      </c>
      <c r="Z4" s="82"/>
      <c r="AA4" s="82" t="s">
        <v>4</v>
      </c>
      <c r="AB4" s="82"/>
      <c r="AC4" s="82" t="s">
        <v>23</v>
      </c>
      <c r="AD4" s="82"/>
      <c r="AE4" s="82" t="s">
        <v>24</v>
      </c>
      <c r="AF4" s="82"/>
      <c r="AG4" s="82" t="s">
        <v>25</v>
      </c>
      <c r="AH4" s="82"/>
    </row>
    <row r="5" spans="1:34" ht="45.75" x14ac:dyDescent="0.2">
      <c r="A5" s="88"/>
      <c r="B5" s="88"/>
      <c r="C5" s="8" t="s">
        <v>10</v>
      </c>
      <c r="D5" s="8" t="s">
        <v>16</v>
      </c>
      <c r="E5" s="8" t="s">
        <v>10</v>
      </c>
      <c r="F5" s="8" t="s">
        <v>16</v>
      </c>
      <c r="G5" s="8" t="s">
        <v>10</v>
      </c>
      <c r="H5" s="8" t="s">
        <v>16</v>
      </c>
      <c r="I5" s="8" t="s">
        <v>10</v>
      </c>
      <c r="J5" s="8" t="s">
        <v>16</v>
      </c>
      <c r="K5" s="8" t="s">
        <v>10</v>
      </c>
      <c r="L5" s="8" t="s">
        <v>16</v>
      </c>
      <c r="M5" s="8" t="s">
        <v>10</v>
      </c>
      <c r="N5" s="8" t="s">
        <v>16</v>
      </c>
      <c r="O5" s="15" t="s">
        <v>10</v>
      </c>
      <c r="P5" s="15" t="s">
        <v>16</v>
      </c>
      <c r="Q5" s="14" t="s">
        <v>10</v>
      </c>
      <c r="R5" s="14" t="s">
        <v>16</v>
      </c>
      <c r="S5" s="8" t="s">
        <v>10</v>
      </c>
      <c r="T5" s="8" t="s">
        <v>16</v>
      </c>
      <c r="U5" s="8" t="s">
        <v>10</v>
      </c>
      <c r="V5" s="8" t="s">
        <v>16</v>
      </c>
      <c r="W5" s="8" t="s">
        <v>10</v>
      </c>
      <c r="X5" s="8" t="s">
        <v>16</v>
      </c>
      <c r="Y5" s="8" t="s">
        <v>10</v>
      </c>
      <c r="Z5" s="8" t="s">
        <v>16</v>
      </c>
      <c r="AA5" s="8" t="s">
        <v>10</v>
      </c>
      <c r="AB5" s="8" t="s">
        <v>16</v>
      </c>
      <c r="AC5" s="8" t="s">
        <v>10</v>
      </c>
      <c r="AD5" s="8" t="s">
        <v>16</v>
      </c>
      <c r="AE5" s="8" t="s">
        <v>10</v>
      </c>
      <c r="AF5" s="8" t="s">
        <v>16</v>
      </c>
      <c r="AG5" s="8" t="s">
        <v>10</v>
      </c>
      <c r="AH5" s="8" t="s">
        <v>16</v>
      </c>
    </row>
    <row r="6" spans="1:34" ht="12.75" x14ac:dyDescent="0.2">
      <c r="A6" s="71" t="s">
        <v>19</v>
      </c>
      <c r="B6" s="2">
        <v>1</v>
      </c>
      <c r="C6" s="28">
        <v>60</v>
      </c>
      <c r="D6" s="29"/>
      <c r="E6" s="28">
        <v>0.05</v>
      </c>
      <c r="F6" s="22" t="s">
        <v>49</v>
      </c>
      <c r="G6" s="30">
        <v>0.05</v>
      </c>
      <c r="H6" s="22" t="s">
        <v>49</v>
      </c>
      <c r="I6" s="28">
        <v>1</v>
      </c>
      <c r="J6" s="22">
        <v>1.7999999999999999E-2</v>
      </c>
      <c r="K6" s="28">
        <v>0.5</v>
      </c>
      <c r="L6" s="22">
        <v>1E-3</v>
      </c>
      <c r="M6" s="30">
        <v>0.02</v>
      </c>
      <c r="N6" s="22">
        <v>4.0000000000000001E-3</v>
      </c>
      <c r="O6" s="31">
        <v>0.2</v>
      </c>
      <c r="P6" s="32"/>
      <c r="Q6" s="28">
        <v>3</v>
      </c>
      <c r="R6" s="22"/>
      <c r="S6" s="34">
        <v>0.2</v>
      </c>
      <c r="T6" s="22" t="s">
        <v>52</v>
      </c>
      <c r="U6" s="30">
        <v>0.05</v>
      </c>
      <c r="V6" s="22" t="s">
        <v>52</v>
      </c>
      <c r="W6" s="28">
        <v>0.3</v>
      </c>
      <c r="X6" s="22" t="s">
        <v>52</v>
      </c>
      <c r="Y6" s="28">
        <v>0.2</v>
      </c>
      <c r="Z6" s="22"/>
      <c r="AA6" s="28">
        <v>0.3</v>
      </c>
      <c r="AB6" s="22"/>
      <c r="AC6" s="28">
        <v>0.5</v>
      </c>
      <c r="AD6" s="22"/>
      <c r="AE6" s="28">
        <v>0.2</v>
      </c>
      <c r="AF6" s="22"/>
      <c r="AG6" s="28">
        <v>5</v>
      </c>
      <c r="AH6" s="22"/>
    </row>
    <row r="7" spans="1:34" ht="12.75" x14ac:dyDescent="0.2">
      <c r="A7" s="72"/>
      <c r="B7" s="2">
        <v>2</v>
      </c>
      <c r="C7" s="28">
        <v>60</v>
      </c>
      <c r="D7" s="29"/>
      <c r="E7" s="28">
        <v>0.1</v>
      </c>
      <c r="F7" s="22" t="s">
        <v>49</v>
      </c>
      <c r="G7" s="30">
        <v>0.05</v>
      </c>
      <c r="H7" s="22" t="s">
        <v>49</v>
      </c>
      <c r="I7" s="28">
        <v>1</v>
      </c>
      <c r="J7" s="33">
        <v>0.06</v>
      </c>
      <c r="K7" s="28">
        <v>0.5</v>
      </c>
      <c r="L7" s="22" t="s">
        <v>50</v>
      </c>
      <c r="M7" s="30">
        <v>0.02</v>
      </c>
      <c r="N7" s="22">
        <v>4.0000000000000001E-3</v>
      </c>
      <c r="O7" s="31">
        <v>0.2</v>
      </c>
      <c r="P7" s="32"/>
      <c r="Q7" s="28">
        <v>3</v>
      </c>
      <c r="R7" s="22"/>
      <c r="S7" s="34">
        <v>0.2</v>
      </c>
      <c r="T7" s="22" t="s">
        <v>52</v>
      </c>
      <c r="U7" s="30">
        <v>0.05</v>
      </c>
      <c r="V7" s="22" t="s">
        <v>52</v>
      </c>
      <c r="W7" s="28">
        <v>0.3</v>
      </c>
      <c r="X7" s="22" t="s">
        <v>52</v>
      </c>
      <c r="Y7" s="28">
        <v>0.2</v>
      </c>
      <c r="Z7" s="22"/>
      <c r="AA7" s="28">
        <v>0.3</v>
      </c>
      <c r="AB7" s="22"/>
      <c r="AC7" s="28">
        <v>0.5</v>
      </c>
      <c r="AD7" s="22"/>
      <c r="AE7" s="28">
        <v>0.2</v>
      </c>
      <c r="AF7" s="22"/>
      <c r="AG7" s="28">
        <v>5</v>
      </c>
      <c r="AH7" s="22"/>
    </row>
    <row r="8" spans="1:34" ht="12.75" x14ac:dyDescent="0.2">
      <c r="A8" s="72"/>
      <c r="B8" s="2">
        <v>3</v>
      </c>
      <c r="C8" s="28">
        <v>60</v>
      </c>
      <c r="D8" s="29"/>
      <c r="E8" s="28">
        <v>0.1</v>
      </c>
      <c r="F8" s="22"/>
      <c r="G8" s="30">
        <v>0.05</v>
      </c>
      <c r="H8" s="22"/>
      <c r="I8" s="28">
        <v>1</v>
      </c>
      <c r="J8" s="22"/>
      <c r="K8" s="28">
        <v>0.5</v>
      </c>
      <c r="L8" s="22"/>
      <c r="M8" s="30">
        <v>0.02</v>
      </c>
      <c r="N8" s="22"/>
      <c r="O8" s="31">
        <v>0.2</v>
      </c>
      <c r="P8" s="32"/>
      <c r="Q8" s="28">
        <v>3</v>
      </c>
      <c r="R8" s="22"/>
      <c r="S8" s="34">
        <v>0.2</v>
      </c>
      <c r="T8" s="22"/>
      <c r="U8" s="30">
        <v>0.05</v>
      </c>
      <c r="V8" s="22"/>
      <c r="W8" s="28">
        <v>0.3</v>
      </c>
      <c r="X8" s="22"/>
      <c r="Y8" s="28">
        <v>0.2</v>
      </c>
      <c r="Z8" s="22"/>
      <c r="AA8" s="28">
        <v>0.3</v>
      </c>
      <c r="AB8" s="22"/>
      <c r="AC8" s="28">
        <v>0.5</v>
      </c>
      <c r="AD8" s="22"/>
      <c r="AE8" s="28">
        <v>0.2</v>
      </c>
      <c r="AF8" s="22"/>
      <c r="AG8" s="28">
        <v>5</v>
      </c>
      <c r="AH8" s="22"/>
    </row>
    <row r="9" spans="1:34" ht="12.75" x14ac:dyDescent="0.2">
      <c r="A9" s="72"/>
      <c r="B9" s="2">
        <v>4</v>
      </c>
      <c r="C9" s="28">
        <v>60</v>
      </c>
      <c r="D9" s="29"/>
      <c r="E9" s="28">
        <v>0.1</v>
      </c>
      <c r="F9" s="22"/>
      <c r="G9" s="30">
        <v>0.05</v>
      </c>
      <c r="H9" s="22"/>
      <c r="I9" s="28">
        <v>1</v>
      </c>
      <c r="J9" s="22"/>
      <c r="K9" s="28">
        <v>0.5</v>
      </c>
      <c r="L9" s="22"/>
      <c r="M9" s="30">
        <v>0.02</v>
      </c>
      <c r="N9" s="22"/>
      <c r="O9" s="31">
        <v>0.2</v>
      </c>
      <c r="P9" s="32"/>
      <c r="Q9" s="28">
        <v>3</v>
      </c>
      <c r="R9" s="22"/>
      <c r="S9" s="34">
        <v>0.2</v>
      </c>
      <c r="T9" s="22"/>
      <c r="U9" s="30">
        <v>0.05</v>
      </c>
      <c r="V9" s="22"/>
      <c r="W9" s="28">
        <v>0.3</v>
      </c>
      <c r="X9" s="22"/>
      <c r="Y9" s="28">
        <v>0.2</v>
      </c>
      <c r="Z9" s="22"/>
      <c r="AA9" s="28">
        <v>0.3</v>
      </c>
      <c r="AB9" s="22"/>
      <c r="AC9" s="28">
        <v>0.5</v>
      </c>
      <c r="AD9" s="22"/>
      <c r="AE9" s="28">
        <v>0.2</v>
      </c>
      <c r="AF9" s="22"/>
      <c r="AG9" s="28">
        <v>5</v>
      </c>
      <c r="AH9" s="22"/>
    </row>
    <row r="10" spans="1:34" ht="12.75" x14ac:dyDescent="0.2">
      <c r="A10" s="72"/>
      <c r="B10" s="2">
        <v>5</v>
      </c>
      <c r="C10" s="28">
        <v>60</v>
      </c>
      <c r="D10" s="29"/>
      <c r="E10" s="28">
        <v>0.1</v>
      </c>
      <c r="F10" s="22"/>
      <c r="G10" s="30">
        <v>0.05</v>
      </c>
      <c r="H10" s="22"/>
      <c r="I10" s="28">
        <v>1</v>
      </c>
      <c r="J10" s="22"/>
      <c r="K10" s="28">
        <v>0.5</v>
      </c>
      <c r="L10" s="22"/>
      <c r="M10" s="30">
        <v>0.02</v>
      </c>
      <c r="N10" s="22"/>
      <c r="O10" s="31">
        <v>0.2</v>
      </c>
      <c r="P10" s="32"/>
      <c r="Q10" s="28">
        <v>3</v>
      </c>
      <c r="R10" s="22"/>
      <c r="S10" s="34">
        <v>0.2</v>
      </c>
      <c r="T10" s="22"/>
      <c r="U10" s="30">
        <v>0.05</v>
      </c>
      <c r="V10" s="22"/>
      <c r="W10" s="28">
        <v>0.3</v>
      </c>
      <c r="X10" s="22"/>
      <c r="Y10" s="28">
        <v>0.2</v>
      </c>
      <c r="Z10" s="22"/>
      <c r="AA10" s="28">
        <v>0.3</v>
      </c>
      <c r="AB10" s="22"/>
      <c r="AC10" s="28">
        <v>0.5</v>
      </c>
      <c r="AD10" s="22"/>
      <c r="AE10" s="28">
        <v>0.2</v>
      </c>
      <c r="AF10" s="22"/>
      <c r="AG10" s="28">
        <v>5</v>
      </c>
      <c r="AH10" s="22"/>
    </row>
    <row r="11" spans="1:34" ht="12.75" x14ac:dyDescent="0.2">
      <c r="A11" s="72"/>
      <c r="B11" s="2">
        <v>6</v>
      </c>
      <c r="C11" s="28">
        <v>60</v>
      </c>
      <c r="D11" s="29"/>
      <c r="E11" s="28">
        <v>0.1</v>
      </c>
      <c r="F11" s="22"/>
      <c r="G11" s="30">
        <v>0.05</v>
      </c>
      <c r="H11" s="22"/>
      <c r="I11" s="28">
        <v>1</v>
      </c>
      <c r="J11" s="22"/>
      <c r="K11" s="28">
        <v>0.5</v>
      </c>
      <c r="L11" s="22"/>
      <c r="M11" s="30">
        <v>0.02</v>
      </c>
      <c r="N11" s="22"/>
      <c r="O11" s="31">
        <v>0.2</v>
      </c>
      <c r="P11" s="32"/>
      <c r="Q11" s="28">
        <v>3</v>
      </c>
      <c r="R11" s="22"/>
      <c r="S11" s="34">
        <v>0.2</v>
      </c>
      <c r="T11" s="22"/>
      <c r="U11" s="30">
        <v>0.05</v>
      </c>
      <c r="V11" s="22"/>
      <c r="W11" s="28">
        <v>0.3</v>
      </c>
      <c r="X11" s="22"/>
      <c r="Y11" s="28">
        <v>0.2</v>
      </c>
      <c r="Z11" s="22"/>
      <c r="AA11" s="28">
        <v>0.3</v>
      </c>
      <c r="AB11" s="22"/>
      <c r="AC11" s="28">
        <v>0.5</v>
      </c>
      <c r="AD11" s="22"/>
      <c r="AE11" s="28">
        <v>0.2</v>
      </c>
      <c r="AF11" s="22"/>
      <c r="AG11" s="28">
        <v>5</v>
      </c>
      <c r="AH11" s="22"/>
    </row>
    <row r="12" spans="1:34" ht="12.75" x14ac:dyDescent="0.2">
      <c r="A12" s="72"/>
      <c r="B12" s="2">
        <v>7</v>
      </c>
      <c r="C12" s="28">
        <v>60</v>
      </c>
      <c r="D12" s="29"/>
      <c r="E12" s="28">
        <v>0.1</v>
      </c>
      <c r="F12" s="22"/>
      <c r="G12" s="30">
        <v>0.05</v>
      </c>
      <c r="H12" s="22"/>
      <c r="I12" s="28">
        <v>1</v>
      </c>
      <c r="J12" s="22"/>
      <c r="K12" s="28">
        <v>0.5</v>
      </c>
      <c r="L12" s="22"/>
      <c r="M12" s="30">
        <v>0.02</v>
      </c>
      <c r="N12" s="22"/>
      <c r="O12" s="31">
        <v>0.2</v>
      </c>
      <c r="P12" s="32"/>
      <c r="Q12" s="28">
        <v>3</v>
      </c>
      <c r="R12" s="22"/>
      <c r="S12" s="34">
        <v>0.2</v>
      </c>
      <c r="T12" s="22"/>
      <c r="U12" s="30">
        <v>0.05</v>
      </c>
      <c r="V12" s="22"/>
      <c r="W12" s="28">
        <v>0.3</v>
      </c>
      <c r="X12" s="22"/>
      <c r="Y12" s="28">
        <v>0.2</v>
      </c>
      <c r="Z12" s="22"/>
      <c r="AA12" s="28">
        <v>0.3</v>
      </c>
      <c r="AB12" s="22"/>
      <c r="AC12" s="28">
        <v>0.5</v>
      </c>
      <c r="AD12" s="22"/>
      <c r="AE12" s="28">
        <v>0.2</v>
      </c>
      <c r="AF12" s="22"/>
      <c r="AG12" s="28">
        <v>5</v>
      </c>
      <c r="AH12" s="22"/>
    </row>
    <row r="13" spans="1:34" ht="12.75" x14ac:dyDescent="0.2">
      <c r="A13" s="72"/>
      <c r="B13" s="2">
        <v>8</v>
      </c>
      <c r="C13" s="28">
        <v>60</v>
      </c>
      <c r="D13" s="29"/>
      <c r="E13" s="28">
        <v>0.1</v>
      </c>
      <c r="F13" s="22"/>
      <c r="G13" s="30">
        <v>0.05</v>
      </c>
      <c r="H13" s="22"/>
      <c r="I13" s="28">
        <v>1</v>
      </c>
      <c r="J13" s="22"/>
      <c r="K13" s="28">
        <v>0.5</v>
      </c>
      <c r="L13" s="22"/>
      <c r="M13" s="30">
        <v>0.02</v>
      </c>
      <c r="N13" s="22"/>
      <c r="O13" s="31">
        <v>0.2</v>
      </c>
      <c r="P13" s="32"/>
      <c r="Q13" s="28">
        <v>3</v>
      </c>
      <c r="R13" s="22"/>
      <c r="S13" s="34">
        <v>0.2</v>
      </c>
      <c r="T13" s="22"/>
      <c r="U13" s="30">
        <v>0.05</v>
      </c>
      <c r="V13" s="22"/>
      <c r="W13" s="28">
        <v>0.3</v>
      </c>
      <c r="X13" s="22"/>
      <c r="Y13" s="28">
        <v>0.2</v>
      </c>
      <c r="Z13" s="22"/>
      <c r="AA13" s="28">
        <v>0.3</v>
      </c>
      <c r="AB13" s="22"/>
      <c r="AC13" s="28">
        <v>0.5</v>
      </c>
      <c r="AD13" s="22"/>
      <c r="AE13" s="28">
        <v>0.2</v>
      </c>
      <c r="AF13" s="22"/>
      <c r="AG13" s="28">
        <v>5</v>
      </c>
      <c r="AH13" s="22"/>
    </row>
    <row r="14" spans="1:34" ht="12.75" x14ac:dyDescent="0.2">
      <c r="A14" s="72"/>
      <c r="B14" s="2">
        <v>9</v>
      </c>
      <c r="C14" s="28">
        <v>60</v>
      </c>
      <c r="D14" s="29"/>
      <c r="E14" s="28">
        <v>0.1</v>
      </c>
      <c r="F14" s="22"/>
      <c r="G14" s="30">
        <v>0.05</v>
      </c>
      <c r="H14" s="22"/>
      <c r="I14" s="28">
        <v>1</v>
      </c>
      <c r="J14" s="22"/>
      <c r="K14" s="28">
        <v>0.5</v>
      </c>
      <c r="L14" s="22"/>
      <c r="M14" s="30">
        <v>0.02</v>
      </c>
      <c r="N14" s="22"/>
      <c r="O14" s="31">
        <v>0.2</v>
      </c>
      <c r="P14" s="32"/>
      <c r="Q14" s="28">
        <v>3</v>
      </c>
      <c r="R14" s="22"/>
      <c r="S14" s="34">
        <v>0.2</v>
      </c>
      <c r="T14" s="22"/>
      <c r="U14" s="30">
        <v>0.05</v>
      </c>
      <c r="V14" s="22"/>
      <c r="W14" s="28">
        <v>0.3</v>
      </c>
      <c r="X14" s="22"/>
      <c r="Y14" s="28">
        <v>0.2</v>
      </c>
      <c r="Z14" s="22"/>
      <c r="AA14" s="28">
        <v>0.3</v>
      </c>
      <c r="AB14" s="22"/>
      <c r="AC14" s="28">
        <v>0.5</v>
      </c>
      <c r="AD14" s="22"/>
      <c r="AE14" s="28">
        <v>0.2</v>
      </c>
      <c r="AF14" s="22"/>
      <c r="AG14" s="28">
        <v>5</v>
      </c>
      <c r="AH14" s="22"/>
    </row>
    <row r="15" spans="1:34" ht="12.75" x14ac:dyDescent="0.2">
      <c r="A15" s="72"/>
      <c r="B15" s="2">
        <v>10</v>
      </c>
      <c r="C15" s="28">
        <v>60</v>
      </c>
      <c r="D15" s="29"/>
      <c r="E15" s="28">
        <v>0.1</v>
      </c>
      <c r="F15" s="22"/>
      <c r="G15" s="30">
        <v>0.05</v>
      </c>
      <c r="H15" s="22"/>
      <c r="I15" s="28">
        <v>1</v>
      </c>
      <c r="J15" s="22"/>
      <c r="K15" s="28">
        <v>0.5</v>
      </c>
      <c r="L15" s="22"/>
      <c r="M15" s="30">
        <v>0.02</v>
      </c>
      <c r="N15" s="22"/>
      <c r="O15" s="31">
        <v>0.2</v>
      </c>
      <c r="P15" s="32"/>
      <c r="Q15" s="28">
        <v>3</v>
      </c>
      <c r="R15" s="22"/>
      <c r="S15" s="34">
        <v>0.2</v>
      </c>
      <c r="T15" s="22"/>
      <c r="U15" s="30">
        <v>0.05</v>
      </c>
      <c r="V15" s="22"/>
      <c r="W15" s="28">
        <v>0.3</v>
      </c>
      <c r="X15" s="22"/>
      <c r="Y15" s="28">
        <v>0.2</v>
      </c>
      <c r="Z15" s="22"/>
      <c r="AA15" s="28">
        <v>0.3</v>
      </c>
      <c r="AB15" s="22"/>
      <c r="AC15" s="28">
        <v>0.5</v>
      </c>
      <c r="AD15" s="22"/>
      <c r="AE15" s="28">
        <v>0.2</v>
      </c>
      <c r="AF15" s="22"/>
      <c r="AG15" s="28">
        <v>5</v>
      </c>
      <c r="AH15" s="22"/>
    </row>
    <row r="16" spans="1:34" ht="12.75" x14ac:dyDescent="0.2">
      <c r="A16" s="72"/>
      <c r="B16" s="2">
        <v>11</v>
      </c>
      <c r="C16" s="28">
        <v>60</v>
      </c>
      <c r="D16" s="29"/>
      <c r="E16" s="28">
        <v>0.1</v>
      </c>
      <c r="F16" s="22"/>
      <c r="G16" s="30">
        <v>0.05</v>
      </c>
      <c r="H16" s="22"/>
      <c r="I16" s="28">
        <v>1</v>
      </c>
      <c r="J16" s="22"/>
      <c r="K16" s="28">
        <v>0.5</v>
      </c>
      <c r="L16" s="22"/>
      <c r="M16" s="30">
        <v>0.02</v>
      </c>
      <c r="N16" s="22"/>
      <c r="O16" s="31">
        <v>0.2</v>
      </c>
      <c r="P16" s="32"/>
      <c r="Q16" s="28">
        <v>3</v>
      </c>
      <c r="R16" s="22"/>
      <c r="S16" s="34">
        <v>0.2</v>
      </c>
      <c r="T16" s="22"/>
      <c r="U16" s="30">
        <v>0.05</v>
      </c>
      <c r="V16" s="22"/>
      <c r="W16" s="28">
        <v>0.3</v>
      </c>
      <c r="X16" s="22"/>
      <c r="Y16" s="28">
        <v>0.2</v>
      </c>
      <c r="Z16" s="22"/>
      <c r="AA16" s="28">
        <v>0.3</v>
      </c>
      <c r="AB16" s="22"/>
      <c r="AC16" s="28">
        <v>0.5</v>
      </c>
      <c r="AD16" s="22"/>
      <c r="AE16" s="28">
        <v>0.2</v>
      </c>
      <c r="AF16" s="22"/>
      <c r="AG16" s="28">
        <v>5</v>
      </c>
      <c r="AH16" s="22"/>
    </row>
    <row r="17" spans="1:36" ht="12.75" x14ac:dyDescent="0.2">
      <c r="A17" s="72"/>
      <c r="B17" s="2">
        <v>12</v>
      </c>
      <c r="C17" s="28">
        <v>60</v>
      </c>
      <c r="D17" s="29"/>
      <c r="E17" s="28">
        <v>0.1</v>
      </c>
      <c r="F17" s="22"/>
      <c r="G17" s="30">
        <v>0.05</v>
      </c>
      <c r="H17" s="22"/>
      <c r="I17" s="28">
        <v>1</v>
      </c>
      <c r="J17" s="22"/>
      <c r="K17" s="28">
        <v>0.5</v>
      </c>
      <c r="L17" s="22"/>
      <c r="M17" s="30">
        <v>0.02</v>
      </c>
      <c r="N17" s="22"/>
      <c r="O17" s="31">
        <v>0.2</v>
      </c>
      <c r="P17" s="32"/>
      <c r="Q17" s="28">
        <v>3</v>
      </c>
      <c r="R17" s="22"/>
      <c r="S17" s="34">
        <v>0.2</v>
      </c>
      <c r="T17" s="22"/>
      <c r="U17" s="30">
        <v>0.05</v>
      </c>
      <c r="V17" s="22"/>
      <c r="W17" s="28">
        <v>0.3</v>
      </c>
      <c r="X17" s="22"/>
      <c r="Y17" s="28">
        <v>0.2</v>
      </c>
      <c r="Z17" s="22"/>
      <c r="AA17" s="28">
        <v>0.3</v>
      </c>
      <c r="AB17" s="22"/>
      <c r="AC17" s="28">
        <v>0.5</v>
      </c>
      <c r="AD17" s="22"/>
      <c r="AE17" s="28">
        <v>0.2</v>
      </c>
      <c r="AF17" s="22"/>
      <c r="AG17" s="28">
        <v>5</v>
      </c>
      <c r="AH17" s="22"/>
    </row>
    <row r="18" spans="1:36" ht="12.75" x14ac:dyDescent="0.2">
      <c r="A18" s="72"/>
      <c r="B18" s="2">
        <v>13</v>
      </c>
      <c r="C18" s="28">
        <v>60</v>
      </c>
      <c r="D18" s="29"/>
      <c r="E18" s="28">
        <v>0.1</v>
      </c>
      <c r="F18" s="22"/>
      <c r="G18" s="30">
        <v>0.05</v>
      </c>
      <c r="H18" s="22"/>
      <c r="I18" s="28">
        <v>1</v>
      </c>
      <c r="J18" s="22"/>
      <c r="K18" s="28">
        <v>0.5</v>
      </c>
      <c r="L18" s="22"/>
      <c r="M18" s="30">
        <v>0.02</v>
      </c>
      <c r="N18" s="22"/>
      <c r="O18" s="31">
        <v>0.2</v>
      </c>
      <c r="P18" s="32"/>
      <c r="Q18" s="28">
        <v>3</v>
      </c>
      <c r="R18" s="22"/>
      <c r="S18" s="34">
        <v>0.2</v>
      </c>
      <c r="T18" s="22"/>
      <c r="U18" s="30">
        <v>0.05</v>
      </c>
      <c r="V18" s="22"/>
      <c r="W18" s="28">
        <v>0.3</v>
      </c>
      <c r="X18" s="22"/>
      <c r="Y18" s="28">
        <v>0.2</v>
      </c>
      <c r="Z18" s="22"/>
      <c r="AA18" s="28">
        <v>0.3</v>
      </c>
      <c r="AB18" s="22"/>
      <c r="AC18" s="28">
        <v>0.5</v>
      </c>
      <c r="AD18" s="22"/>
      <c r="AE18" s="28">
        <v>0.2</v>
      </c>
      <c r="AF18" s="22"/>
      <c r="AG18" s="28">
        <v>5</v>
      </c>
      <c r="AH18" s="22"/>
    </row>
    <row r="19" spans="1:36" ht="12.75" x14ac:dyDescent="0.2">
      <c r="A19" s="72"/>
      <c r="B19" s="2">
        <v>14</v>
      </c>
      <c r="C19" s="28">
        <v>60</v>
      </c>
      <c r="D19" s="29"/>
      <c r="E19" s="28">
        <v>0.1</v>
      </c>
      <c r="F19" s="22"/>
      <c r="G19" s="30">
        <v>0.05</v>
      </c>
      <c r="H19" s="22"/>
      <c r="I19" s="28">
        <v>1</v>
      </c>
      <c r="J19" s="22"/>
      <c r="K19" s="28">
        <v>0.5</v>
      </c>
      <c r="L19" s="22"/>
      <c r="M19" s="30">
        <v>0.02</v>
      </c>
      <c r="N19" s="22"/>
      <c r="O19" s="31">
        <v>0.2</v>
      </c>
      <c r="P19" s="32"/>
      <c r="Q19" s="28">
        <v>3</v>
      </c>
      <c r="R19" s="22"/>
      <c r="S19" s="34">
        <v>0.2</v>
      </c>
      <c r="T19" s="22"/>
      <c r="U19" s="30">
        <v>0.05</v>
      </c>
      <c r="V19" s="22"/>
      <c r="W19" s="28">
        <v>0.3</v>
      </c>
      <c r="X19" s="22"/>
      <c r="Y19" s="28">
        <v>0.2</v>
      </c>
      <c r="Z19" s="22"/>
      <c r="AA19" s="28">
        <v>0.3</v>
      </c>
      <c r="AB19" s="22"/>
      <c r="AC19" s="28">
        <v>0.5</v>
      </c>
      <c r="AD19" s="22"/>
      <c r="AE19" s="28">
        <v>0.2</v>
      </c>
      <c r="AF19" s="22"/>
      <c r="AG19" s="28">
        <v>5</v>
      </c>
      <c r="AH19" s="22"/>
    </row>
    <row r="20" spans="1:36" ht="12.75" x14ac:dyDescent="0.2">
      <c r="A20" s="72"/>
      <c r="B20" s="2">
        <v>15</v>
      </c>
      <c r="C20" s="28">
        <v>60</v>
      </c>
      <c r="D20" s="29"/>
      <c r="E20" s="28">
        <v>0.1</v>
      </c>
      <c r="F20" s="22"/>
      <c r="G20" s="30">
        <v>0.05</v>
      </c>
      <c r="H20" s="22"/>
      <c r="I20" s="28">
        <v>1</v>
      </c>
      <c r="J20" s="22"/>
      <c r="K20" s="28">
        <v>0.5</v>
      </c>
      <c r="L20" s="22"/>
      <c r="M20" s="30">
        <v>0.02</v>
      </c>
      <c r="N20" s="22"/>
      <c r="O20" s="31">
        <v>0.2</v>
      </c>
      <c r="P20" s="32"/>
      <c r="Q20" s="28">
        <v>3</v>
      </c>
      <c r="R20" s="22"/>
      <c r="S20" s="34">
        <v>0.2</v>
      </c>
      <c r="T20" s="22"/>
      <c r="U20" s="30">
        <v>0.05</v>
      </c>
      <c r="V20" s="22"/>
      <c r="W20" s="28">
        <v>0.3</v>
      </c>
      <c r="X20" s="22"/>
      <c r="Y20" s="28">
        <v>0.2</v>
      </c>
      <c r="Z20" s="22"/>
      <c r="AA20" s="28">
        <v>0.3</v>
      </c>
      <c r="AB20" s="22"/>
      <c r="AC20" s="28">
        <v>0.5</v>
      </c>
      <c r="AD20" s="22"/>
      <c r="AE20" s="28">
        <v>0.2</v>
      </c>
      <c r="AF20" s="22"/>
      <c r="AG20" s="28">
        <v>5</v>
      </c>
      <c r="AH20" s="22"/>
    </row>
    <row r="21" spans="1:36" ht="12.75" x14ac:dyDescent="0.2">
      <c r="A21" s="72"/>
      <c r="B21" s="2">
        <v>16</v>
      </c>
      <c r="C21" s="28">
        <v>60</v>
      </c>
      <c r="D21" s="29"/>
      <c r="E21" s="28">
        <v>0.1</v>
      </c>
      <c r="F21" s="22"/>
      <c r="G21" s="30">
        <v>0.05</v>
      </c>
      <c r="H21" s="22"/>
      <c r="I21" s="28">
        <v>1</v>
      </c>
      <c r="J21" s="22"/>
      <c r="K21" s="28">
        <v>0.5</v>
      </c>
      <c r="L21" s="22"/>
      <c r="M21" s="30">
        <v>0.02</v>
      </c>
      <c r="N21" s="22"/>
      <c r="O21" s="31">
        <v>0.2</v>
      </c>
      <c r="P21" s="32"/>
      <c r="Q21" s="28">
        <v>3</v>
      </c>
      <c r="R21" s="22"/>
      <c r="S21" s="34">
        <v>0.2</v>
      </c>
      <c r="T21" s="22"/>
      <c r="U21" s="30">
        <v>0.05</v>
      </c>
      <c r="V21" s="22"/>
      <c r="W21" s="28">
        <v>0.3</v>
      </c>
      <c r="X21" s="22"/>
      <c r="Y21" s="28">
        <v>0.2</v>
      </c>
      <c r="Z21" s="22"/>
      <c r="AA21" s="28">
        <v>0.3</v>
      </c>
      <c r="AB21" s="22"/>
      <c r="AC21" s="28">
        <v>0.5</v>
      </c>
      <c r="AD21" s="22"/>
      <c r="AE21" s="28">
        <v>0.2</v>
      </c>
      <c r="AF21" s="22"/>
      <c r="AG21" s="28">
        <v>5</v>
      </c>
      <c r="AH21" s="22"/>
    </row>
    <row r="22" spans="1:36" ht="12.75" x14ac:dyDescent="0.2">
      <c r="A22" s="72"/>
      <c r="B22" s="2">
        <v>17</v>
      </c>
      <c r="C22" s="28">
        <v>60</v>
      </c>
      <c r="D22" s="29"/>
      <c r="E22" s="28">
        <v>0.1</v>
      </c>
      <c r="F22" s="22"/>
      <c r="G22" s="30">
        <v>0.05</v>
      </c>
      <c r="H22" s="22"/>
      <c r="I22" s="28">
        <v>1</v>
      </c>
      <c r="J22" s="22"/>
      <c r="K22" s="28">
        <v>0.5</v>
      </c>
      <c r="L22" s="22"/>
      <c r="M22" s="30">
        <v>0.02</v>
      </c>
      <c r="N22" s="22"/>
      <c r="O22" s="31">
        <v>0.2</v>
      </c>
      <c r="P22" s="32"/>
      <c r="Q22" s="28">
        <v>3</v>
      </c>
      <c r="R22" s="22"/>
      <c r="S22" s="34">
        <v>0.2</v>
      </c>
      <c r="T22" s="22"/>
      <c r="U22" s="30">
        <v>0.05</v>
      </c>
      <c r="V22" s="22"/>
      <c r="W22" s="28">
        <v>0.3</v>
      </c>
      <c r="X22" s="22"/>
      <c r="Y22" s="28">
        <v>0.2</v>
      </c>
      <c r="Z22" s="22"/>
      <c r="AA22" s="28">
        <v>0.3</v>
      </c>
      <c r="AB22" s="22"/>
      <c r="AC22" s="28">
        <v>0.5</v>
      </c>
      <c r="AD22" s="22"/>
      <c r="AE22" s="28">
        <v>0.2</v>
      </c>
      <c r="AF22" s="22"/>
      <c r="AG22" s="28">
        <v>5</v>
      </c>
      <c r="AH22" s="22"/>
    </row>
    <row r="23" spans="1:36" ht="12.75" x14ac:dyDescent="0.2">
      <c r="A23" s="72"/>
      <c r="B23" s="2">
        <v>18</v>
      </c>
      <c r="C23" s="28">
        <v>60</v>
      </c>
      <c r="D23" s="29"/>
      <c r="E23" s="28">
        <v>0.1</v>
      </c>
      <c r="F23" s="22"/>
      <c r="G23" s="30">
        <v>0.05</v>
      </c>
      <c r="H23" s="22"/>
      <c r="I23" s="28">
        <v>1</v>
      </c>
      <c r="J23" s="22"/>
      <c r="K23" s="28">
        <v>0.5</v>
      </c>
      <c r="L23" s="22"/>
      <c r="M23" s="30">
        <v>0.02</v>
      </c>
      <c r="N23" s="22"/>
      <c r="O23" s="31">
        <v>0.2</v>
      </c>
      <c r="P23" s="32"/>
      <c r="Q23" s="28">
        <v>3</v>
      </c>
      <c r="R23" s="22"/>
      <c r="S23" s="34">
        <v>0.2</v>
      </c>
      <c r="T23" s="22"/>
      <c r="U23" s="30">
        <v>0.05</v>
      </c>
      <c r="V23" s="22"/>
      <c r="W23" s="28">
        <v>0.3</v>
      </c>
      <c r="X23" s="22"/>
      <c r="Y23" s="28">
        <v>0.2</v>
      </c>
      <c r="Z23" s="22"/>
      <c r="AA23" s="28">
        <v>0.3</v>
      </c>
      <c r="AB23" s="22"/>
      <c r="AC23" s="28">
        <v>0.5</v>
      </c>
      <c r="AD23" s="22"/>
      <c r="AE23" s="28">
        <v>0.2</v>
      </c>
      <c r="AF23" s="22"/>
      <c r="AG23" s="28">
        <v>5</v>
      </c>
      <c r="AH23" s="22"/>
    </row>
    <row r="24" spans="1:36" ht="12.75" x14ac:dyDescent="0.2">
      <c r="A24" s="72"/>
      <c r="B24" s="2">
        <v>19</v>
      </c>
      <c r="C24" s="28">
        <v>60</v>
      </c>
      <c r="D24" s="22"/>
      <c r="E24" s="28">
        <v>0.1</v>
      </c>
      <c r="F24" s="22"/>
      <c r="G24" s="30">
        <v>0.05</v>
      </c>
      <c r="H24" s="22"/>
      <c r="I24" s="28">
        <v>1</v>
      </c>
      <c r="J24" s="22"/>
      <c r="K24" s="28">
        <v>0.5</v>
      </c>
      <c r="L24" s="22"/>
      <c r="M24" s="30">
        <v>0.02</v>
      </c>
      <c r="N24" s="22"/>
      <c r="O24" s="31">
        <v>0.2</v>
      </c>
      <c r="P24" s="32"/>
      <c r="Q24" s="28">
        <v>3</v>
      </c>
      <c r="R24" s="22"/>
      <c r="S24" s="34">
        <v>0.2</v>
      </c>
      <c r="T24" s="22"/>
      <c r="U24" s="30">
        <v>0.05</v>
      </c>
      <c r="V24" s="22"/>
      <c r="W24" s="28">
        <v>0.3</v>
      </c>
      <c r="X24" s="22"/>
      <c r="Y24" s="28">
        <v>0.2</v>
      </c>
      <c r="Z24" s="22"/>
      <c r="AA24" s="28">
        <v>0.3</v>
      </c>
      <c r="AB24" s="22"/>
      <c r="AC24" s="28">
        <v>0.5</v>
      </c>
      <c r="AD24" s="22"/>
      <c r="AE24" s="28">
        <v>0.2</v>
      </c>
      <c r="AF24" s="22"/>
      <c r="AG24" s="28">
        <v>5</v>
      </c>
      <c r="AH24" s="22"/>
    </row>
    <row r="25" spans="1:36" ht="12.75" x14ac:dyDescent="0.2">
      <c r="A25" s="73"/>
      <c r="B25" s="2">
        <v>20</v>
      </c>
      <c r="C25" s="28">
        <v>60</v>
      </c>
      <c r="D25" s="22"/>
      <c r="E25" s="28">
        <v>0.1</v>
      </c>
      <c r="F25" s="22"/>
      <c r="G25" s="30">
        <v>0.05</v>
      </c>
      <c r="H25" s="22"/>
      <c r="I25" s="28">
        <v>1</v>
      </c>
      <c r="J25" s="22"/>
      <c r="K25" s="28">
        <v>0.5</v>
      </c>
      <c r="L25" s="22"/>
      <c r="M25" s="30">
        <v>0.02</v>
      </c>
      <c r="N25" s="22"/>
      <c r="O25" s="31">
        <v>0.2</v>
      </c>
      <c r="P25" s="32"/>
      <c r="Q25" s="28">
        <v>3</v>
      </c>
      <c r="R25" s="22"/>
      <c r="S25" s="34">
        <v>0.2</v>
      </c>
      <c r="T25" s="22"/>
      <c r="U25" s="30">
        <v>0.05</v>
      </c>
      <c r="V25" s="22"/>
      <c r="W25" s="28">
        <v>0.3</v>
      </c>
      <c r="X25" s="22"/>
      <c r="Y25" s="28">
        <v>0.2</v>
      </c>
      <c r="Z25" s="22"/>
      <c r="AA25" s="28">
        <v>0.3</v>
      </c>
      <c r="AB25" s="22"/>
      <c r="AC25" s="28">
        <v>0.5</v>
      </c>
      <c r="AD25" s="22"/>
      <c r="AE25" s="28">
        <v>0.2</v>
      </c>
      <c r="AF25" s="22"/>
      <c r="AG25" s="28">
        <v>5</v>
      </c>
      <c r="AH25" s="22"/>
    </row>
    <row r="28" spans="1:36" x14ac:dyDescent="0.2">
      <c r="A28" s="21"/>
      <c r="C28" s="35" t="s">
        <v>39</v>
      </c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</row>
    <row r="29" spans="1:36" x14ac:dyDescent="0.2">
      <c r="A29" s="36"/>
      <c r="C29" s="26" t="s">
        <v>42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</row>
    <row r="30" spans="1:36" x14ac:dyDescent="0.2">
      <c r="C30" s="68" t="s">
        <v>43</v>
      </c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68"/>
      <c r="Y30" s="68"/>
      <c r="Z30" s="68"/>
      <c r="AA30" s="68"/>
      <c r="AB30" s="68"/>
      <c r="AC30" s="68"/>
      <c r="AD30" s="68"/>
      <c r="AE30" s="68"/>
      <c r="AF30" s="26"/>
      <c r="AG30" s="26"/>
      <c r="AH30" s="26"/>
      <c r="AI30" s="26"/>
      <c r="AJ30" s="26"/>
    </row>
  </sheetData>
  <mergeCells count="23">
    <mergeCell ref="C30:AE30"/>
    <mergeCell ref="A6:A25"/>
    <mergeCell ref="AC4:AD4"/>
    <mergeCell ref="I2:AH2"/>
    <mergeCell ref="A2:A5"/>
    <mergeCell ref="B2:B5"/>
    <mergeCell ref="E3:H3"/>
    <mergeCell ref="I4:J4"/>
    <mergeCell ref="K4:L4"/>
    <mergeCell ref="S4:T4"/>
    <mergeCell ref="U4:V4"/>
    <mergeCell ref="W4:X4"/>
    <mergeCell ref="O4:P4"/>
    <mergeCell ref="M4:N4"/>
    <mergeCell ref="AG4:AH4"/>
    <mergeCell ref="Y4:Z4"/>
    <mergeCell ref="C3:D4"/>
    <mergeCell ref="I3:AH3"/>
    <mergeCell ref="AE4:AF4"/>
    <mergeCell ref="E4:F4"/>
    <mergeCell ref="G4:H4"/>
    <mergeCell ref="Q4:R4"/>
    <mergeCell ref="AA4:AB4"/>
  </mergeCells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6"/>
  <sheetViews>
    <sheetView tabSelected="1" topLeftCell="A28" zoomScale="90" zoomScaleNormal="90" workbookViewId="0">
      <selection activeCell="K6" sqref="K6"/>
    </sheetView>
  </sheetViews>
  <sheetFormatPr defaultRowHeight="15" x14ac:dyDescent="0.25"/>
  <cols>
    <col min="1" max="1" width="6.140625" style="40" customWidth="1"/>
    <col min="2" max="2" width="14.5703125" style="40" customWidth="1"/>
    <col min="3" max="3" width="11" style="40" customWidth="1"/>
    <col min="4" max="4" width="11.5703125" style="40" customWidth="1"/>
    <col min="5" max="5" width="14.85546875" style="40" customWidth="1"/>
    <col min="6" max="6" width="13.42578125" style="40" bestFit="1" customWidth="1"/>
    <col min="7" max="7" width="15.42578125" style="40" bestFit="1" customWidth="1"/>
    <col min="8" max="8" width="22.140625" style="40" bestFit="1" customWidth="1"/>
    <col min="9" max="9" width="13" style="40" customWidth="1"/>
    <col min="10" max="10" width="12" style="40" customWidth="1"/>
    <col min="11" max="11" width="18" style="40" customWidth="1"/>
    <col min="12" max="12" width="13.5703125" style="40" customWidth="1"/>
    <col min="13" max="13" width="18" style="40" customWidth="1"/>
    <col min="14" max="14" width="16" style="40" customWidth="1"/>
    <col min="15" max="16384" width="9.140625" style="40"/>
  </cols>
  <sheetData>
    <row r="1" spans="1:34" ht="34.5" customHeight="1" x14ac:dyDescent="0.25">
      <c r="A1" s="119" t="s">
        <v>85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1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</row>
    <row r="2" spans="1:34" ht="24" customHeight="1" x14ac:dyDescent="0.25">
      <c r="A2" s="117" t="s">
        <v>59</v>
      </c>
      <c r="B2" s="117" t="s">
        <v>60</v>
      </c>
      <c r="C2" s="118" t="s">
        <v>61</v>
      </c>
      <c r="D2" s="118" t="s">
        <v>91</v>
      </c>
      <c r="E2" s="129" t="s">
        <v>93</v>
      </c>
      <c r="F2" s="126" t="s">
        <v>84</v>
      </c>
      <c r="G2" s="127"/>
      <c r="H2" s="127"/>
      <c r="I2" s="127"/>
      <c r="J2" s="127"/>
      <c r="K2" s="127"/>
      <c r="L2" s="127"/>
      <c r="M2" s="128"/>
      <c r="N2" s="122" t="s">
        <v>86</v>
      </c>
      <c r="O2" s="46"/>
      <c r="P2" s="46"/>
      <c r="Q2" s="46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46"/>
      <c r="AE2" s="46"/>
      <c r="AF2" s="46"/>
      <c r="AG2" s="46"/>
      <c r="AH2" s="46"/>
    </row>
    <row r="3" spans="1:34" ht="28.5" customHeight="1" x14ac:dyDescent="0.25">
      <c r="A3" s="117"/>
      <c r="B3" s="117"/>
      <c r="C3" s="118"/>
      <c r="D3" s="118"/>
      <c r="E3" s="130"/>
      <c r="F3" s="115" t="s">
        <v>79</v>
      </c>
      <c r="G3" s="125"/>
      <c r="H3" s="116"/>
      <c r="I3" s="115" t="s">
        <v>80</v>
      </c>
      <c r="J3" s="125"/>
      <c r="K3" s="116"/>
      <c r="L3" s="115" t="s">
        <v>81</v>
      </c>
      <c r="M3" s="116"/>
      <c r="N3" s="123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</row>
    <row r="4" spans="1:34" ht="148.5" customHeight="1" x14ac:dyDescent="0.25">
      <c r="A4" s="117"/>
      <c r="B4" s="117"/>
      <c r="C4" s="118"/>
      <c r="D4" s="118"/>
      <c r="E4" s="131"/>
      <c r="F4" s="41" t="s">
        <v>62</v>
      </c>
      <c r="G4" s="53" t="s">
        <v>90</v>
      </c>
      <c r="H4" s="53" t="s">
        <v>87</v>
      </c>
      <c r="I4" s="41" t="s">
        <v>83</v>
      </c>
      <c r="J4" s="41" t="s">
        <v>64</v>
      </c>
      <c r="K4" s="53" t="s">
        <v>88</v>
      </c>
      <c r="L4" s="41" t="s">
        <v>82</v>
      </c>
      <c r="M4" s="53" t="s">
        <v>89</v>
      </c>
      <c r="N4" s="124"/>
      <c r="O4" s="46"/>
      <c r="P4" s="46"/>
      <c r="Q4" s="46"/>
      <c r="R4" s="46"/>
      <c r="S4" s="46"/>
      <c r="T4" s="46"/>
      <c r="U4" s="46"/>
      <c r="V4" s="46"/>
      <c r="W4" s="46"/>
      <c r="X4" s="46"/>
      <c r="Y4" s="46"/>
      <c r="Z4" s="46"/>
      <c r="AA4" s="46"/>
      <c r="AB4" s="46"/>
      <c r="AC4" s="46"/>
      <c r="AD4" s="46"/>
      <c r="AE4" s="46"/>
      <c r="AF4" s="46"/>
      <c r="AG4" s="46"/>
      <c r="AH4" s="46"/>
    </row>
    <row r="5" spans="1:34" x14ac:dyDescent="0.25">
      <c r="A5" s="42">
        <v>1</v>
      </c>
      <c r="B5" s="42">
        <v>2</v>
      </c>
      <c r="C5" s="42">
        <v>3</v>
      </c>
      <c r="D5" s="42">
        <v>4</v>
      </c>
      <c r="E5" s="42">
        <v>5</v>
      </c>
      <c r="F5" s="42">
        <v>6</v>
      </c>
      <c r="G5" s="42">
        <v>7</v>
      </c>
      <c r="H5" s="42">
        <v>8</v>
      </c>
      <c r="I5" s="42">
        <v>9</v>
      </c>
      <c r="J5" s="42">
        <v>10</v>
      </c>
      <c r="K5" s="42">
        <v>11</v>
      </c>
      <c r="L5" s="42">
        <v>12</v>
      </c>
      <c r="M5" s="42">
        <v>13</v>
      </c>
      <c r="N5" s="52">
        <v>14</v>
      </c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6"/>
      <c r="AG5" s="46"/>
      <c r="AH5" s="46"/>
    </row>
    <row r="6" spans="1:34" x14ac:dyDescent="0.25">
      <c r="A6" s="43">
        <v>1</v>
      </c>
      <c r="B6" s="44" t="s">
        <v>65</v>
      </c>
      <c r="C6" s="50">
        <v>800</v>
      </c>
      <c r="D6" s="50">
        <v>22</v>
      </c>
      <c r="E6" s="50">
        <f>C6*33</f>
        <v>26400</v>
      </c>
      <c r="F6" s="50">
        <v>16000</v>
      </c>
      <c r="G6" s="50">
        <v>10</v>
      </c>
      <c r="H6" s="50">
        <f>F6*G6*11</f>
        <v>1760000</v>
      </c>
      <c r="I6" s="50">
        <v>7800</v>
      </c>
      <c r="J6" s="50">
        <v>4</v>
      </c>
      <c r="K6" s="50">
        <f>I6*J6*11</f>
        <v>343200</v>
      </c>
      <c r="L6" s="50">
        <v>3000</v>
      </c>
      <c r="M6" s="50">
        <f>L6*11</f>
        <v>33000</v>
      </c>
      <c r="N6" s="50">
        <f>E6+H6+K6+M6</f>
        <v>2162600</v>
      </c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  <c r="AE6" s="46"/>
      <c r="AF6" s="46"/>
      <c r="AG6" s="46"/>
      <c r="AH6" s="46"/>
    </row>
    <row r="7" spans="1:34" x14ac:dyDescent="0.25">
      <c r="A7" s="43">
        <v>2</v>
      </c>
      <c r="B7" s="44" t="s">
        <v>66</v>
      </c>
      <c r="C7" s="50">
        <v>700</v>
      </c>
      <c r="D7" s="50">
        <v>22</v>
      </c>
      <c r="E7" s="50">
        <f t="shared" ref="E7:E24" si="0">C7*33</f>
        <v>23100</v>
      </c>
      <c r="F7" s="50">
        <v>16000</v>
      </c>
      <c r="G7" s="50">
        <v>10</v>
      </c>
      <c r="H7" s="50">
        <f t="shared" ref="H7:H25" si="1">F7*G7*11</f>
        <v>1760000</v>
      </c>
      <c r="I7" s="50">
        <v>7800</v>
      </c>
      <c r="J7" s="50">
        <v>4</v>
      </c>
      <c r="K7" s="50">
        <f t="shared" ref="K7:K25" si="2">I7*J7*11</f>
        <v>343200</v>
      </c>
      <c r="L7" s="50">
        <v>3000</v>
      </c>
      <c r="M7" s="50">
        <f t="shared" ref="M7:M25" si="3">L7*11</f>
        <v>33000</v>
      </c>
      <c r="N7" s="50">
        <f t="shared" ref="N7:N24" si="4">E7+H7+K7+M7</f>
        <v>2159300</v>
      </c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  <c r="AE7" s="46"/>
      <c r="AF7" s="46"/>
      <c r="AG7" s="46"/>
      <c r="AH7" s="46"/>
    </row>
    <row r="8" spans="1:34" x14ac:dyDescent="0.25">
      <c r="A8" s="43">
        <v>3</v>
      </c>
      <c r="B8" s="44" t="s">
        <v>58</v>
      </c>
      <c r="C8" s="50">
        <v>500</v>
      </c>
      <c r="D8" s="50">
        <v>22</v>
      </c>
      <c r="E8" s="50">
        <f t="shared" si="0"/>
        <v>16500</v>
      </c>
      <c r="F8" s="50">
        <v>16000</v>
      </c>
      <c r="G8" s="50">
        <v>10</v>
      </c>
      <c r="H8" s="50">
        <f t="shared" si="1"/>
        <v>1760000</v>
      </c>
      <c r="I8" s="50">
        <v>7800</v>
      </c>
      <c r="J8" s="50">
        <v>4</v>
      </c>
      <c r="K8" s="50">
        <f t="shared" si="2"/>
        <v>343200</v>
      </c>
      <c r="L8" s="50">
        <v>3000</v>
      </c>
      <c r="M8" s="50">
        <f t="shared" si="3"/>
        <v>33000</v>
      </c>
      <c r="N8" s="50">
        <f t="shared" si="4"/>
        <v>2152700</v>
      </c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</row>
    <row r="9" spans="1:34" x14ac:dyDescent="0.25">
      <c r="A9" s="43">
        <v>4</v>
      </c>
      <c r="B9" s="44" t="s">
        <v>67</v>
      </c>
      <c r="C9" s="50">
        <v>400</v>
      </c>
      <c r="D9" s="50">
        <v>22</v>
      </c>
      <c r="E9" s="50">
        <f t="shared" si="0"/>
        <v>13200</v>
      </c>
      <c r="F9" s="50">
        <v>16000</v>
      </c>
      <c r="G9" s="50">
        <v>10</v>
      </c>
      <c r="H9" s="50">
        <f t="shared" si="1"/>
        <v>1760000</v>
      </c>
      <c r="I9" s="50">
        <v>7800</v>
      </c>
      <c r="J9" s="50">
        <v>4</v>
      </c>
      <c r="K9" s="50">
        <f t="shared" si="2"/>
        <v>343200</v>
      </c>
      <c r="L9" s="50">
        <v>3000</v>
      </c>
      <c r="M9" s="50">
        <f t="shared" si="3"/>
        <v>33000</v>
      </c>
      <c r="N9" s="50">
        <f t="shared" si="4"/>
        <v>2149400</v>
      </c>
      <c r="O9" s="46"/>
      <c r="P9" s="46"/>
      <c r="Q9" s="46"/>
      <c r="R9" s="46"/>
      <c r="S9" s="46"/>
      <c r="T9" s="46"/>
      <c r="U9" s="46"/>
      <c r="V9" s="46"/>
      <c r="W9" s="46"/>
      <c r="X9" s="46"/>
      <c r="Y9" s="46"/>
      <c r="Z9" s="46"/>
      <c r="AA9" s="46"/>
      <c r="AB9" s="46"/>
      <c r="AC9" s="46"/>
      <c r="AD9" s="46"/>
      <c r="AE9" s="46"/>
      <c r="AF9" s="46"/>
      <c r="AG9" s="46"/>
      <c r="AH9" s="46"/>
    </row>
    <row r="10" spans="1:34" x14ac:dyDescent="0.25">
      <c r="A10" s="43">
        <v>5</v>
      </c>
      <c r="B10" s="44" t="s">
        <v>31</v>
      </c>
      <c r="C10" s="50">
        <v>900</v>
      </c>
      <c r="D10" s="50">
        <v>22</v>
      </c>
      <c r="E10" s="50">
        <f t="shared" si="0"/>
        <v>29700</v>
      </c>
      <c r="F10" s="50">
        <v>16000</v>
      </c>
      <c r="G10" s="50">
        <v>10</v>
      </c>
      <c r="H10" s="50">
        <f t="shared" si="1"/>
        <v>1760000</v>
      </c>
      <c r="I10" s="50">
        <v>7800</v>
      </c>
      <c r="J10" s="50">
        <v>4</v>
      </c>
      <c r="K10" s="50">
        <f t="shared" si="2"/>
        <v>343200</v>
      </c>
      <c r="L10" s="50">
        <v>3000</v>
      </c>
      <c r="M10" s="50">
        <f t="shared" si="3"/>
        <v>33000</v>
      </c>
      <c r="N10" s="50">
        <f t="shared" si="4"/>
        <v>2165900</v>
      </c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</row>
    <row r="11" spans="1:34" x14ac:dyDescent="0.25">
      <c r="A11" s="43">
        <v>6</v>
      </c>
      <c r="B11" s="44" t="s">
        <v>68</v>
      </c>
      <c r="C11" s="50">
        <v>850</v>
      </c>
      <c r="D11" s="50">
        <v>22</v>
      </c>
      <c r="E11" s="50">
        <f t="shared" si="0"/>
        <v>28050</v>
      </c>
      <c r="F11" s="50">
        <v>16000</v>
      </c>
      <c r="G11" s="50">
        <v>10</v>
      </c>
      <c r="H11" s="50">
        <f t="shared" si="1"/>
        <v>1760000</v>
      </c>
      <c r="I11" s="50">
        <v>7800</v>
      </c>
      <c r="J11" s="50">
        <v>4</v>
      </c>
      <c r="K11" s="50">
        <f t="shared" si="2"/>
        <v>343200</v>
      </c>
      <c r="L11" s="50">
        <v>3000</v>
      </c>
      <c r="M11" s="50">
        <f t="shared" si="3"/>
        <v>33000</v>
      </c>
      <c r="N11" s="50">
        <f t="shared" si="4"/>
        <v>2164250</v>
      </c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</row>
    <row r="12" spans="1:34" x14ac:dyDescent="0.25">
      <c r="A12" s="43">
        <v>7</v>
      </c>
      <c r="B12" s="44" t="s">
        <v>56</v>
      </c>
      <c r="C12" s="50">
        <v>550</v>
      </c>
      <c r="D12" s="50">
        <v>22</v>
      </c>
      <c r="E12" s="50">
        <f t="shared" si="0"/>
        <v>18150</v>
      </c>
      <c r="F12" s="50">
        <v>16000</v>
      </c>
      <c r="G12" s="50">
        <v>10</v>
      </c>
      <c r="H12" s="50">
        <f t="shared" si="1"/>
        <v>1760000</v>
      </c>
      <c r="I12" s="50">
        <v>7800</v>
      </c>
      <c r="J12" s="50">
        <v>4</v>
      </c>
      <c r="K12" s="50">
        <f t="shared" si="2"/>
        <v>343200</v>
      </c>
      <c r="L12" s="50">
        <v>3000</v>
      </c>
      <c r="M12" s="50">
        <f t="shared" si="3"/>
        <v>33000</v>
      </c>
      <c r="N12" s="50">
        <f t="shared" si="4"/>
        <v>2154350</v>
      </c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</row>
    <row r="13" spans="1:34" x14ac:dyDescent="0.25">
      <c r="A13" s="43">
        <v>8</v>
      </c>
      <c r="B13" s="44" t="s">
        <v>55</v>
      </c>
      <c r="C13" s="50">
        <v>550</v>
      </c>
      <c r="D13" s="50">
        <v>22</v>
      </c>
      <c r="E13" s="50">
        <f t="shared" si="0"/>
        <v>18150</v>
      </c>
      <c r="F13" s="50">
        <v>16000</v>
      </c>
      <c r="G13" s="50">
        <v>10</v>
      </c>
      <c r="H13" s="50">
        <f t="shared" si="1"/>
        <v>1760000</v>
      </c>
      <c r="I13" s="50">
        <v>7800</v>
      </c>
      <c r="J13" s="50">
        <v>4</v>
      </c>
      <c r="K13" s="50">
        <f t="shared" si="2"/>
        <v>343200</v>
      </c>
      <c r="L13" s="50">
        <v>3000</v>
      </c>
      <c r="M13" s="50">
        <f t="shared" si="3"/>
        <v>33000</v>
      </c>
      <c r="N13" s="50">
        <f t="shared" si="4"/>
        <v>2154350</v>
      </c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6"/>
    </row>
    <row r="14" spans="1:34" x14ac:dyDescent="0.25">
      <c r="A14" s="43">
        <v>9</v>
      </c>
      <c r="B14" s="44" t="s">
        <v>69</v>
      </c>
      <c r="C14" s="50">
        <v>1000</v>
      </c>
      <c r="D14" s="50">
        <v>22</v>
      </c>
      <c r="E14" s="50">
        <f t="shared" si="0"/>
        <v>33000</v>
      </c>
      <c r="F14" s="50">
        <v>16000</v>
      </c>
      <c r="G14" s="50">
        <v>10</v>
      </c>
      <c r="H14" s="50">
        <f t="shared" si="1"/>
        <v>1760000</v>
      </c>
      <c r="I14" s="50">
        <v>7800</v>
      </c>
      <c r="J14" s="50">
        <v>4</v>
      </c>
      <c r="K14" s="50">
        <f t="shared" si="2"/>
        <v>343200</v>
      </c>
      <c r="L14" s="50">
        <v>3000</v>
      </c>
      <c r="M14" s="50">
        <f t="shared" si="3"/>
        <v>33000</v>
      </c>
      <c r="N14" s="50">
        <f t="shared" si="4"/>
        <v>2169200</v>
      </c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</row>
    <row r="15" spans="1:34" x14ac:dyDescent="0.25">
      <c r="A15" s="43">
        <v>10</v>
      </c>
      <c r="B15" s="44" t="s">
        <v>12</v>
      </c>
      <c r="C15" s="50">
        <v>550</v>
      </c>
      <c r="D15" s="50">
        <v>22</v>
      </c>
      <c r="E15" s="50">
        <f t="shared" si="0"/>
        <v>18150</v>
      </c>
      <c r="F15" s="50">
        <v>16000</v>
      </c>
      <c r="G15" s="50">
        <v>10</v>
      </c>
      <c r="H15" s="50">
        <f t="shared" si="1"/>
        <v>1760000</v>
      </c>
      <c r="I15" s="50">
        <v>7800</v>
      </c>
      <c r="J15" s="50">
        <v>4</v>
      </c>
      <c r="K15" s="50">
        <f t="shared" si="2"/>
        <v>343200</v>
      </c>
      <c r="L15" s="50">
        <v>3000</v>
      </c>
      <c r="M15" s="50">
        <f t="shared" si="3"/>
        <v>33000</v>
      </c>
      <c r="N15" s="50">
        <f t="shared" si="4"/>
        <v>2154350</v>
      </c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</row>
    <row r="16" spans="1:34" x14ac:dyDescent="0.25">
      <c r="A16" s="43">
        <v>11</v>
      </c>
      <c r="B16" s="44" t="s">
        <v>70</v>
      </c>
      <c r="C16" s="50">
        <v>450</v>
      </c>
      <c r="D16" s="50">
        <v>22</v>
      </c>
      <c r="E16" s="50">
        <f t="shared" si="0"/>
        <v>14850</v>
      </c>
      <c r="F16" s="50">
        <v>16000</v>
      </c>
      <c r="G16" s="50">
        <v>10</v>
      </c>
      <c r="H16" s="50">
        <f t="shared" si="1"/>
        <v>1760000</v>
      </c>
      <c r="I16" s="50">
        <v>7800</v>
      </c>
      <c r="J16" s="50">
        <v>4</v>
      </c>
      <c r="K16" s="50">
        <f t="shared" si="2"/>
        <v>343200</v>
      </c>
      <c r="L16" s="50">
        <v>3000</v>
      </c>
      <c r="M16" s="50">
        <f t="shared" si="3"/>
        <v>33000</v>
      </c>
      <c r="N16" s="50">
        <f t="shared" si="4"/>
        <v>2151050</v>
      </c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</row>
    <row r="17" spans="1:34" x14ac:dyDescent="0.25">
      <c r="A17" s="43">
        <v>12</v>
      </c>
      <c r="B17" s="44" t="s">
        <v>71</v>
      </c>
      <c r="C17" s="50">
        <v>500</v>
      </c>
      <c r="D17" s="50">
        <v>22</v>
      </c>
      <c r="E17" s="50">
        <f t="shared" si="0"/>
        <v>16500</v>
      </c>
      <c r="F17" s="50">
        <v>16000</v>
      </c>
      <c r="G17" s="50">
        <v>10</v>
      </c>
      <c r="H17" s="50">
        <f t="shared" si="1"/>
        <v>1760000</v>
      </c>
      <c r="I17" s="50">
        <v>7800</v>
      </c>
      <c r="J17" s="50">
        <v>4</v>
      </c>
      <c r="K17" s="50">
        <f t="shared" si="2"/>
        <v>343200</v>
      </c>
      <c r="L17" s="50">
        <v>3000</v>
      </c>
      <c r="M17" s="50">
        <f t="shared" si="3"/>
        <v>33000</v>
      </c>
      <c r="N17" s="50">
        <f t="shared" si="4"/>
        <v>2152700</v>
      </c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</row>
    <row r="18" spans="1:34" x14ac:dyDescent="0.25">
      <c r="A18" s="43">
        <v>13</v>
      </c>
      <c r="B18" s="44" t="s">
        <v>72</v>
      </c>
      <c r="C18" s="50">
        <v>400</v>
      </c>
      <c r="D18" s="50">
        <v>22</v>
      </c>
      <c r="E18" s="50">
        <f t="shared" si="0"/>
        <v>13200</v>
      </c>
      <c r="F18" s="50">
        <v>16000</v>
      </c>
      <c r="G18" s="50">
        <v>10</v>
      </c>
      <c r="H18" s="50">
        <f t="shared" si="1"/>
        <v>1760000</v>
      </c>
      <c r="I18" s="50">
        <v>7800</v>
      </c>
      <c r="J18" s="50">
        <v>4</v>
      </c>
      <c r="K18" s="50">
        <f t="shared" si="2"/>
        <v>343200</v>
      </c>
      <c r="L18" s="50">
        <v>3000</v>
      </c>
      <c r="M18" s="50">
        <f t="shared" si="3"/>
        <v>33000</v>
      </c>
      <c r="N18" s="50">
        <f t="shared" si="4"/>
        <v>2149400</v>
      </c>
      <c r="O18" s="46"/>
      <c r="P18" s="46"/>
      <c r="Q18" s="46"/>
      <c r="R18" s="46"/>
      <c r="S18" s="46"/>
      <c r="T18" s="46"/>
      <c r="U18" s="46"/>
      <c r="V18" s="46"/>
      <c r="W18" s="46"/>
      <c r="X18" s="46"/>
      <c r="Y18" s="46"/>
      <c r="Z18" s="46"/>
      <c r="AA18" s="46"/>
      <c r="AB18" s="46"/>
      <c r="AC18" s="46"/>
      <c r="AD18" s="46"/>
      <c r="AE18" s="46"/>
      <c r="AF18" s="46"/>
      <c r="AG18" s="46"/>
      <c r="AH18" s="46"/>
    </row>
    <row r="19" spans="1:34" x14ac:dyDescent="0.25">
      <c r="A19" s="43">
        <v>14</v>
      </c>
      <c r="B19" s="44" t="s">
        <v>57</v>
      </c>
      <c r="C19" s="50">
        <v>300</v>
      </c>
      <c r="D19" s="50">
        <v>22</v>
      </c>
      <c r="E19" s="50">
        <f t="shared" si="0"/>
        <v>9900</v>
      </c>
      <c r="F19" s="50">
        <v>16000</v>
      </c>
      <c r="G19" s="50">
        <v>10</v>
      </c>
      <c r="H19" s="50">
        <f t="shared" si="1"/>
        <v>1760000</v>
      </c>
      <c r="I19" s="50">
        <v>7800</v>
      </c>
      <c r="J19" s="50">
        <v>4</v>
      </c>
      <c r="K19" s="50">
        <f t="shared" si="2"/>
        <v>343200</v>
      </c>
      <c r="L19" s="50">
        <v>3000</v>
      </c>
      <c r="M19" s="50">
        <f t="shared" si="3"/>
        <v>33000</v>
      </c>
      <c r="N19" s="50">
        <f t="shared" si="4"/>
        <v>2146100</v>
      </c>
      <c r="O19" s="46"/>
      <c r="P19" s="46"/>
      <c r="Q19" s="46"/>
      <c r="R19" s="46"/>
      <c r="S19" s="46"/>
      <c r="T19" s="46"/>
      <c r="U19" s="46"/>
      <c r="V19" s="46"/>
      <c r="W19" s="46"/>
      <c r="X19" s="46"/>
      <c r="Y19" s="46"/>
      <c r="Z19" s="46"/>
      <c r="AA19" s="46"/>
      <c r="AB19" s="46"/>
      <c r="AC19" s="46"/>
      <c r="AD19" s="46"/>
      <c r="AE19" s="46"/>
      <c r="AF19" s="46"/>
      <c r="AG19" s="46"/>
      <c r="AH19" s="46"/>
    </row>
    <row r="20" spans="1:34" x14ac:dyDescent="0.25">
      <c r="A20" s="43">
        <v>15</v>
      </c>
      <c r="B20" s="44" t="s">
        <v>73</v>
      </c>
      <c r="C20" s="50">
        <v>250</v>
      </c>
      <c r="D20" s="50">
        <v>22</v>
      </c>
      <c r="E20" s="50">
        <f t="shared" si="0"/>
        <v>8250</v>
      </c>
      <c r="F20" s="50">
        <v>16000</v>
      </c>
      <c r="G20" s="50">
        <v>10</v>
      </c>
      <c r="H20" s="50">
        <f t="shared" si="1"/>
        <v>1760000</v>
      </c>
      <c r="I20" s="50">
        <v>7800</v>
      </c>
      <c r="J20" s="50">
        <v>4</v>
      </c>
      <c r="K20" s="50">
        <f t="shared" si="2"/>
        <v>343200</v>
      </c>
      <c r="L20" s="50">
        <v>3000</v>
      </c>
      <c r="M20" s="50">
        <f t="shared" si="3"/>
        <v>33000</v>
      </c>
      <c r="N20" s="50">
        <f t="shared" si="4"/>
        <v>2144450</v>
      </c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/>
      <c r="AD20" s="46"/>
      <c r="AE20" s="46"/>
      <c r="AF20" s="46"/>
      <c r="AG20" s="46"/>
      <c r="AH20" s="46"/>
    </row>
    <row r="21" spans="1:34" x14ac:dyDescent="0.25">
      <c r="A21" s="43">
        <v>16</v>
      </c>
      <c r="B21" s="44" t="s">
        <v>74</v>
      </c>
      <c r="C21" s="50">
        <v>300</v>
      </c>
      <c r="D21" s="50">
        <v>22</v>
      </c>
      <c r="E21" s="50">
        <f t="shared" si="0"/>
        <v>9900</v>
      </c>
      <c r="F21" s="50">
        <v>16000</v>
      </c>
      <c r="G21" s="50">
        <v>10</v>
      </c>
      <c r="H21" s="50">
        <f t="shared" si="1"/>
        <v>1760000</v>
      </c>
      <c r="I21" s="50">
        <v>7800</v>
      </c>
      <c r="J21" s="50">
        <v>4</v>
      </c>
      <c r="K21" s="50">
        <f t="shared" si="2"/>
        <v>343200</v>
      </c>
      <c r="L21" s="50">
        <v>3000</v>
      </c>
      <c r="M21" s="50">
        <f t="shared" si="3"/>
        <v>33000</v>
      </c>
      <c r="N21" s="50">
        <f t="shared" si="4"/>
        <v>2146100</v>
      </c>
      <c r="O21" s="46"/>
      <c r="P21" s="46"/>
      <c r="Q21" s="46"/>
      <c r="R21" s="46"/>
      <c r="S21" s="46"/>
      <c r="T21" s="46"/>
      <c r="U21" s="46"/>
      <c r="V21" s="46"/>
      <c r="W21" s="46"/>
      <c r="X21" s="46"/>
      <c r="Y21" s="46"/>
      <c r="Z21" s="46"/>
      <c r="AA21" s="46"/>
      <c r="AB21" s="46"/>
      <c r="AC21" s="46"/>
      <c r="AD21" s="46"/>
      <c r="AE21" s="46"/>
      <c r="AF21" s="46"/>
      <c r="AG21" s="46"/>
      <c r="AH21" s="46"/>
    </row>
    <row r="22" spans="1:34" x14ac:dyDescent="0.25">
      <c r="A22" s="43">
        <v>17</v>
      </c>
      <c r="B22" s="44" t="s">
        <v>75</v>
      </c>
      <c r="C22" s="50">
        <v>650</v>
      </c>
      <c r="D22" s="50">
        <v>22</v>
      </c>
      <c r="E22" s="50">
        <f t="shared" si="0"/>
        <v>21450</v>
      </c>
      <c r="F22" s="50">
        <v>16000</v>
      </c>
      <c r="G22" s="50">
        <v>10</v>
      </c>
      <c r="H22" s="50">
        <f t="shared" si="1"/>
        <v>1760000</v>
      </c>
      <c r="I22" s="50">
        <v>7800</v>
      </c>
      <c r="J22" s="50">
        <v>4</v>
      </c>
      <c r="K22" s="50">
        <f t="shared" si="2"/>
        <v>343200</v>
      </c>
      <c r="L22" s="50">
        <v>3000</v>
      </c>
      <c r="M22" s="50">
        <f t="shared" si="3"/>
        <v>33000</v>
      </c>
      <c r="N22" s="50">
        <f t="shared" si="4"/>
        <v>2157650</v>
      </c>
      <c r="O22" s="46"/>
      <c r="P22" s="46"/>
      <c r="Q22" s="46"/>
      <c r="R22" s="46"/>
      <c r="S22" s="46"/>
      <c r="T22" s="46"/>
      <c r="U22" s="46"/>
      <c r="V22" s="46"/>
      <c r="W22" s="46"/>
      <c r="X22" s="46"/>
      <c r="Y22" s="46"/>
      <c r="Z22" s="46"/>
      <c r="AA22" s="46"/>
      <c r="AB22" s="46"/>
      <c r="AC22" s="46"/>
      <c r="AD22" s="46"/>
      <c r="AE22" s="46"/>
      <c r="AF22" s="46"/>
      <c r="AG22" s="46"/>
      <c r="AH22" s="46"/>
    </row>
    <row r="23" spans="1:34" x14ac:dyDescent="0.25">
      <c r="A23" s="43">
        <v>18</v>
      </c>
      <c r="B23" s="44" t="s">
        <v>76</v>
      </c>
      <c r="C23" s="50">
        <v>600</v>
      </c>
      <c r="D23" s="50">
        <v>22</v>
      </c>
      <c r="E23" s="50">
        <f t="shared" si="0"/>
        <v>19800</v>
      </c>
      <c r="F23" s="50">
        <v>16000</v>
      </c>
      <c r="G23" s="50">
        <v>10</v>
      </c>
      <c r="H23" s="50">
        <f t="shared" si="1"/>
        <v>1760000</v>
      </c>
      <c r="I23" s="50">
        <v>7800</v>
      </c>
      <c r="J23" s="50">
        <v>4</v>
      </c>
      <c r="K23" s="50">
        <f t="shared" si="2"/>
        <v>343200</v>
      </c>
      <c r="L23" s="50">
        <v>3000</v>
      </c>
      <c r="M23" s="50">
        <f t="shared" si="3"/>
        <v>33000</v>
      </c>
      <c r="N23" s="50">
        <f t="shared" si="4"/>
        <v>2156000</v>
      </c>
      <c r="O23" s="46"/>
      <c r="P23" s="46"/>
      <c r="Q23" s="46"/>
      <c r="R23" s="46"/>
      <c r="S23" s="46"/>
      <c r="T23" s="46"/>
      <c r="U23" s="46"/>
      <c r="V23" s="46"/>
      <c r="W23" s="46"/>
      <c r="X23" s="46"/>
      <c r="Y23" s="46"/>
      <c r="Z23" s="46"/>
      <c r="AA23" s="46"/>
      <c r="AB23" s="46"/>
      <c r="AC23" s="46"/>
      <c r="AD23" s="46"/>
      <c r="AE23" s="46"/>
      <c r="AF23" s="46"/>
      <c r="AG23" s="46"/>
      <c r="AH23" s="46"/>
    </row>
    <row r="24" spans="1:34" x14ac:dyDescent="0.25">
      <c r="A24" s="43">
        <v>19</v>
      </c>
      <c r="B24" s="44" t="s">
        <v>77</v>
      </c>
      <c r="C24" s="50">
        <v>1200</v>
      </c>
      <c r="D24" s="50">
        <v>22</v>
      </c>
      <c r="E24" s="50">
        <f t="shared" si="0"/>
        <v>39600</v>
      </c>
      <c r="F24" s="50">
        <v>16000</v>
      </c>
      <c r="G24" s="50">
        <v>10</v>
      </c>
      <c r="H24" s="50">
        <f t="shared" si="1"/>
        <v>1760000</v>
      </c>
      <c r="I24" s="50">
        <v>7800</v>
      </c>
      <c r="J24" s="50">
        <v>4</v>
      </c>
      <c r="K24" s="50">
        <f t="shared" si="2"/>
        <v>343200</v>
      </c>
      <c r="L24" s="50">
        <v>3000</v>
      </c>
      <c r="M24" s="50">
        <f t="shared" si="3"/>
        <v>33000</v>
      </c>
      <c r="N24" s="50">
        <f t="shared" si="4"/>
        <v>2175800</v>
      </c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6"/>
      <c r="AC24" s="46"/>
      <c r="AD24" s="46"/>
      <c r="AE24" s="46"/>
      <c r="AF24" s="46"/>
      <c r="AG24" s="46"/>
      <c r="AH24" s="46"/>
    </row>
    <row r="25" spans="1:34" x14ac:dyDescent="0.25">
      <c r="A25" s="43">
        <v>20</v>
      </c>
      <c r="B25" s="44" t="s">
        <v>78</v>
      </c>
      <c r="C25" s="50">
        <v>500</v>
      </c>
      <c r="D25" s="50">
        <v>22</v>
      </c>
      <c r="E25" s="50">
        <f>C25*33</f>
        <v>16500</v>
      </c>
      <c r="F25" s="50">
        <v>16000</v>
      </c>
      <c r="G25" s="50">
        <v>10</v>
      </c>
      <c r="H25" s="50">
        <f t="shared" si="1"/>
        <v>1760000</v>
      </c>
      <c r="I25" s="50">
        <v>7800</v>
      </c>
      <c r="J25" s="50">
        <v>4</v>
      </c>
      <c r="K25" s="50">
        <f t="shared" si="2"/>
        <v>343200</v>
      </c>
      <c r="L25" s="50">
        <v>3000</v>
      </c>
      <c r="M25" s="50">
        <f t="shared" si="3"/>
        <v>33000</v>
      </c>
      <c r="N25" s="50">
        <f>E25+H25+K25+M25</f>
        <v>2152700</v>
      </c>
      <c r="O25" s="46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6"/>
      <c r="AC25" s="46"/>
      <c r="AD25" s="46"/>
      <c r="AE25" s="46"/>
      <c r="AF25" s="46"/>
      <c r="AG25" s="46"/>
      <c r="AH25" s="46"/>
    </row>
    <row r="26" spans="1:34" s="49" customFormat="1" x14ac:dyDescent="0.25">
      <c r="A26" s="115" t="s">
        <v>63</v>
      </c>
      <c r="B26" s="116"/>
      <c r="C26" s="51">
        <f>SUM(C6:C25)</f>
        <v>11950</v>
      </c>
      <c r="D26" s="51">
        <f t="shared" ref="D26:H26" si="5">SUM(D6:D25)</f>
        <v>440</v>
      </c>
      <c r="E26" s="51">
        <f>SUM(E6:E25)</f>
        <v>394350</v>
      </c>
      <c r="F26" s="51">
        <f t="shared" si="5"/>
        <v>320000</v>
      </c>
      <c r="G26" s="51">
        <f t="shared" si="5"/>
        <v>200</v>
      </c>
      <c r="H26" s="51">
        <f t="shared" si="5"/>
        <v>35200000</v>
      </c>
      <c r="I26" s="51">
        <f t="shared" ref="I26:M26" si="6">SUM(I6:I25)</f>
        <v>156000</v>
      </c>
      <c r="J26" s="51">
        <f>SUM(J6:J25)</f>
        <v>80</v>
      </c>
      <c r="K26" s="51">
        <f>SUM(K6:K25)</f>
        <v>6864000</v>
      </c>
      <c r="L26" s="51">
        <f t="shared" si="6"/>
        <v>60000</v>
      </c>
      <c r="M26" s="51">
        <f t="shared" si="6"/>
        <v>660000</v>
      </c>
      <c r="N26" s="51">
        <f>SUM(N6:N25)</f>
        <v>43118350</v>
      </c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8"/>
      <c r="AC26" s="48"/>
      <c r="AD26" s="48"/>
      <c r="AE26" s="48"/>
      <c r="AF26" s="48"/>
      <c r="AG26" s="48"/>
      <c r="AH26" s="48"/>
    </row>
    <row r="27" spans="1:34" x14ac:dyDescent="0.25">
      <c r="A27" s="46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46"/>
      <c r="T27" s="46"/>
      <c r="U27" s="46"/>
      <c r="V27" s="46"/>
      <c r="W27" s="46"/>
      <c r="X27" s="46"/>
      <c r="Y27" s="46"/>
      <c r="Z27" s="46"/>
      <c r="AA27" s="46"/>
      <c r="AB27" s="46"/>
      <c r="AC27" s="46"/>
      <c r="AD27" s="46"/>
      <c r="AE27" s="46"/>
      <c r="AF27" s="46"/>
      <c r="AG27" s="46"/>
      <c r="AH27" s="46"/>
    </row>
    <row r="28" spans="1:34" ht="31.5" customHeight="1" x14ac:dyDescent="0.25">
      <c r="A28" s="113" t="s">
        <v>92</v>
      </c>
      <c r="B28" s="114"/>
      <c r="C28" s="114"/>
      <c r="D28" s="114"/>
      <c r="E28" s="114"/>
      <c r="F28" s="114"/>
      <c r="G28" s="114"/>
      <c r="H28" s="114"/>
      <c r="I28" s="114"/>
      <c r="J28" s="114"/>
      <c r="K28" s="114"/>
      <c r="L28" s="114"/>
      <c r="M28" s="114"/>
      <c r="N28" s="114"/>
      <c r="O28" s="46"/>
      <c r="P28" s="46"/>
      <c r="Q28" s="46"/>
      <c r="R28" s="46"/>
      <c r="S28" s="46"/>
      <c r="T28" s="46"/>
      <c r="U28" s="46"/>
      <c r="V28" s="46"/>
      <c r="W28" s="46"/>
      <c r="X28" s="46"/>
      <c r="Y28" s="46"/>
      <c r="Z28" s="46"/>
      <c r="AA28" s="46"/>
      <c r="AB28" s="46"/>
      <c r="AC28" s="46"/>
      <c r="AD28" s="46"/>
      <c r="AE28" s="46"/>
      <c r="AF28" s="46"/>
      <c r="AG28" s="46"/>
      <c r="AH28" s="46"/>
    </row>
    <row r="29" spans="1:34" x14ac:dyDescent="0.25">
      <c r="A29" s="46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46"/>
      <c r="T29" s="46"/>
      <c r="U29" s="46"/>
      <c r="V29" s="46"/>
      <c r="W29" s="46"/>
      <c r="X29" s="46"/>
      <c r="Y29" s="46"/>
      <c r="Z29" s="46"/>
      <c r="AA29" s="46"/>
      <c r="AB29" s="46"/>
      <c r="AC29" s="46"/>
      <c r="AD29" s="46"/>
      <c r="AE29" s="46"/>
      <c r="AF29" s="46"/>
      <c r="AG29" s="46"/>
      <c r="AH29" s="46"/>
    </row>
    <row r="30" spans="1:34" ht="57" customHeight="1" x14ac:dyDescent="0.25">
      <c r="A30" s="103" t="s">
        <v>107</v>
      </c>
      <c r="B30" s="104"/>
      <c r="C30" s="104"/>
      <c r="D30" s="104"/>
      <c r="E30" s="104"/>
      <c r="F30" s="104"/>
      <c r="G30" s="104"/>
      <c r="H30" s="104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46"/>
      <c r="T30" s="46"/>
      <c r="U30" s="46"/>
      <c r="V30" s="46"/>
      <c r="W30" s="46"/>
      <c r="X30" s="46"/>
      <c r="Y30" s="46"/>
      <c r="Z30" s="46"/>
      <c r="AA30" s="46"/>
      <c r="AB30" s="46"/>
      <c r="AC30" s="46"/>
      <c r="AD30" s="46"/>
      <c r="AE30" s="46"/>
      <c r="AF30" s="46"/>
      <c r="AG30" s="46"/>
      <c r="AH30" s="46"/>
    </row>
    <row r="31" spans="1:34" ht="160.5" customHeight="1" x14ac:dyDescent="0.25">
      <c r="A31" s="59" t="s">
        <v>59</v>
      </c>
      <c r="B31" s="54" t="s">
        <v>60</v>
      </c>
      <c r="C31" s="55" t="s">
        <v>61</v>
      </c>
      <c r="D31" s="54" t="s">
        <v>99</v>
      </c>
      <c r="E31" s="54" t="s">
        <v>100</v>
      </c>
      <c r="F31" s="55" t="s">
        <v>101</v>
      </c>
      <c r="G31" s="55" t="s">
        <v>102</v>
      </c>
      <c r="H31" s="54" t="s">
        <v>103</v>
      </c>
      <c r="I31" s="46"/>
      <c r="J31" s="46"/>
      <c r="K31" s="46"/>
      <c r="L31" s="46"/>
      <c r="M31" s="46"/>
      <c r="N31" s="56"/>
      <c r="O31" s="46"/>
      <c r="P31" s="46"/>
      <c r="Q31" s="46"/>
      <c r="R31" s="46"/>
      <c r="S31" s="46"/>
      <c r="T31" s="46"/>
      <c r="U31" s="46"/>
      <c r="V31" s="46"/>
      <c r="W31" s="46"/>
      <c r="X31" s="46"/>
      <c r="Y31" s="46"/>
      <c r="Z31" s="46"/>
      <c r="AA31" s="46"/>
      <c r="AB31" s="46"/>
      <c r="AC31" s="46"/>
      <c r="AD31" s="46"/>
      <c r="AE31" s="46"/>
      <c r="AF31" s="46"/>
      <c r="AG31" s="46"/>
      <c r="AH31" s="46"/>
    </row>
    <row r="32" spans="1:34" x14ac:dyDescent="0.25">
      <c r="A32" s="58">
        <v>1</v>
      </c>
      <c r="B32" s="57" t="s">
        <v>94</v>
      </c>
      <c r="C32" s="62">
        <v>150</v>
      </c>
      <c r="D32" s="58">
        <v>11</v>
      </c>
      <c r="E32" s="62">
        <f>D32*C32</f>
        <v>1650</v>
      </c>
      <c r="F32" s="63">
        <v>24000</v>
      </c>
      <c r="G32" s="64">
        <f>F32*D32</f>
        <v>264000</v>
      </c>
      <c r="H32" s="64">
        <f>G32+E32</f>
        <v>265650</v>
      </c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46"/>
      <c r="T32" s="46"/>
      <c r="U32" s="46"/>
      <c r="V32" s="46"/>
      <c r="W32" s="46"/>
      <c r="X32" s="46"/>
      <c r="Y32" s="46"/>
      <c r="Z32" s="46"/>
      <c r="AA32" s="46"/>
      <c r="AB32" s="46"/>
      <c r="AC32" s="46"/>
      <c r="AD32" s="46"/>
      <c r="AE32" s="46"/>
      <c r="AF32" s="46"/>
      <c r="AG32" s="46"/>
      <c r="AH32" s="46"/>
    </row>
    <row r="33" spans="1:34" x14ac:dyDescent="0.25">
      <c r="A33" s="58">
        <v>2</v>
      </c>
      <c r="B33" s="57" t="s">
        <v>95</v>
      </c>
      <c r="C33" s="62">
        <v>800</v>
      </c>
      <c r="D33" s="58">
        <v>11</v>
      </c>
      <c r="E33" s="62">
        <f t="shared" ref="E33:E41" si="7">D33*C33</f>
        <v>8800</v>
      </c>
      <c r="F33" s="63">
        <v>24000</v>
      </c>
      <c r="G33" s="64">
        <f t="shared" ref="G33:G41" si="8">F33*D33</f>
        <v>264000</v>
      </c>
      <c r="H33" s="64">
        <f t="shared" ref="H33:H41" si="9">G33+E33</f>
        <v>272800</v>
      </c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6"/>
      <c r="T33" s="46"/>
      <c r="U33" s="46"/>
      <c r="V33" s="46"/>
      <c r="W33" s="46"/>
      <c r="X33" s="46"/>
      <c r="Y33" s="46"/>
      <c r="Z33" s="46"/>
      <c r="AA33" s="46"/>
      <c r="AB33" s="46"/>
      <c r="AC33" s="46"/>
      <c r="AD33" s="46"/>
      <c r="AE33" s="46"/>
      <c r="AF33" s="46"/>
      <c r="AG33" s="46"/>
      <c r="AH33" s="46"/>
    </row>
    <row r="34" spans="1:34" ht="26.25" customHeight="1" x14ac:dyDescent="0.25">
      <c r="A34" s="58">
        <v>3</v>
      </c>
      <c r="B34" s="67" t="s">
        <v>105</v>
      </c>
      <c r="C34" s="62">
        <v>300</v>
      </c>
      <c r="D34" s="58">
        <v>11</v>
      </c>
      <c r="E34" s="62">
        <f t="shared" si="7"/>
        <v>3300</v>
      </c>
      <c r="F34" s="63">
        <v>24000</v>
      </c>
      <c r="G34" s="64">
        <f t="shared" si="8"/>
        <v>264000</v>
      </c>
      <c r="H34" s="64">
        <f t="shared" si="9"/>
        <v>267300</v>
      </c>
      <c r="I34" s="46"/>
      <c r="J34" s="46"/>
      <c r="K34" s="46"/>
      <c r="L34" s="46"/>
      <c r="M34" s="46"/>
      <c r="N34" s="46"/>
      <c r="O34" s="46"/>
      <c r="P34" s="46"/>
      <c r="Q34" s="46"/>
      <c r="R34" s="46"/>
      <c r="S34" s="46"/>
      <c r="T34" s="46"/>
      <c r="U34" s="46"/>
      <c r="V34" s="46"/>
      <c r="W34" s="46"/>
      <c r="X34" s="46"/>
      <c r="Y34" s="46"/>
      <c r="Z34" s="46"/>
      <c r="AA34" s="46"/>
      <c r="AB34" s="46"/>
      <c r="AC34" s="46"/>
      <c r="AD34" s="46"/>
      <c r="AE34" s="46"/>
      <c r="AF34" s="46"/>
      <c r="AG34" s="46"/>
      <c r="AH34" s="46"/>
    </row>
    <row r="35" spans="1:34" x14ac:dyDescent="0.25">
      <c r="A35" s="58">
        <v>4</v>
      </c>
      <c r="B35" s="57" t="s">
        <v>106</v>
      </c>
      <c r="C35" s="62">
        <v>500</v>
      </c>
      <c r="D35" s="58">
        <v>11</v>
      </c>
      <c r="E35" s="62">
        <f t="shared" si="7"/>
        <v>5500</v>
      </c>
      <c r="F35" s="63">
        <v>24000</v>
      </c>
      <c r="G35" s="64">
        <f t="shared" si="8"/>
        <v>264000</v>
      </c>
      <c r="H35" s="64">
        <f t="shared" si="9"/>
        <v>269500</v>
      </c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46"/>
      <c r="AB35" s="46"/>
      <c r="AC35" s="46"/>
      <c r="AD35" s="46"/>
      <c r="AE35" s="46"/>
      <c r="AF35" s="46"/>
      <c r="AG35" s="46"/>
      <c r="AH35" s="46"/>
    </row>
    <row r="36" spans="1:34" x14ac:dyDescent="0.25">
      <c r="A36" s="58">
        <v>5</v>
      </c>
      <c r="B36" s="57" t="s">
        <v>96</v>
      </c>
      <c r="C36" s="62">
        <v>250</v>
      </c>
      <c r="D36" s="58">
        <v>11</v>
      </c>
      <c r="E36" s="62">
        <f t="shared" si="7"/>
        <v>2750</v>
      </c>
      <c r="F36" s="63">
        <v>24000</v>
      </c>
      <c r="G36" s="64">
        <f t="shared" si="8"/>
        <v>264000</v>
      </c>
      <c r="H36" s="64">
        <f t="shared" si="9"/>
        <v>266750</v>
      </c>
      <c r="I36" s="46"/>
      <c r="J36" s="46"/>
      <c r="K36" s="46"/>
      <c r="L36" s="46"/>
      <c r="M36" s="46"/>
      <c r="N36" s="46"/>
      <c r="O36" s="46"/>
      <c r="P36" s="46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46"/>
      <c r="AB36" s="46"/>
      <c r="AC36" s="46"/>
      <c r="AD36" s="46"/>
      <c r="AE36" s="46"/>
      <c r="AF36" s="46"/>
      <c r="AG36" s="46"/>
      <c r="AH36" s="46"/>
    </row>
    <row r="37" spans="1:34" x14ac:dyDescent="0.25">
      <c r="A37" s="58">
        <v>6</v>
      </c>
      <c r="B37" s="57" t="s">
        <v>12</v>
      </c>
      <c r="C37" s="62">
        <v>550</v>
      </c>
      <c r="D37" s="58">
        <v>11</v>
      </c>
      <c r="E37" s="62">
        <f t="shared" si="7"/>
        <v>6050</v>
      </c>
      <c r="F37" s="63">
        <v>24000</v>
      </c>
      <c r="G37" s="64">
        <f t="shared" si="8"/>
        <v>264000</v>
      </c>
      <c r="H37" s="64">
        <f t="shared" si="9"/>
        <v>270050</v>
      </c>
      <c r="I37" s="46"/>
      <c r="J37" s="46"/>
      <c r="K37" s="46"/>
      <c r="L37" s="46"/>
      <c r="M37" s="46"/>
      <c r="N37" s="46"/>
      <c r="O37" s="46"/>
      <c r="P37" s="46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46"/>
      <c r="AB37" s="46"/>
      <c r="AC37" s="46"/>
      <c r="AD37" s="46"/>
      <c r="AE37" s="46"/>
      <c r="AF37" s="46"/>
      <c r="AG37" s="46"/>
      <c r="AH37" s="46"/>
    </row>
    <row r="38" spans="1:34" x14ac:dyDescent="0.25">
      <c r="A38" s="58">
        <v>7</v>
      </c>
      <c r="B38" s="57" t="s">
        <v>70</v>
      </c>
      <c r="C38" s="62">
        <v>450</v>
      </c>
      <c r="D38" s="58">
        <v>11</v>
      </c>
      <c r="E38" s="62">
        <f t="shared" si="7"/>
        <v>4950</v>
      </c>
      <c r="F38" s="63">
        <v>24000</v>
      </c>
      <c r="G38" s="64">
        <f t="shared" si="8"/>
        <v>264000</v>
      </c>
      <c r="H38" s="64">
        <f t="shared" si="9"/>
        <v>268950</v>
      </c>
      <c r="I38" s="46"/>
      <c r="J38" s="46"/>
      <c r="K38" s="46"/>
      <c r="L38" s="46"/>
      <c r="M38" s="46"/>
      <c r="N38" s="46"/>
      <c r="O38" s="46"/>
      <c r="P38" s="46"/>
      <c r="Q38" s="46"/>
      <c r="R38" s="46"/>
      <c r="S38" s="46"/>
      <c r="T38" s="46"/>
      <c r="U38" s="46"/>
      <c r="V38" s="46"/>
      <c r="W38" s="46"/>
      <c r="X38" s="46"/>
      <c r="Y38" s="46"/>
      <c r="Z38" s="46"/>
      <c r="AA38" s="46"/>
      <c r="AB38" s="46"/>
      <c r="AC38" s="46"/>
      <c r="AD38" s="46"/>
      <c r="AE38" s="46"/>
      <c r="AF38" s="46"/>
      <c r="AG38" s="46"/>
      <c r="AH38" s="46"/>
    </row>
    <row r="39" spans="1:34" x14ac:dyDescent="0.25">
      <c r="A39" s="58">
        <v>8</v>
      </c>
      <c r="B39" s="57" t="s">
        <v>71</v>
      </c>
      <c r="C39" s="62">
        <v>500</v>
      </c>
      <c r="D39" s="58">
        <v>11</v>
      </c>
      <c r="E39" s="62">
        <f t="shared" si="7"/>
        <v>5500</v>
      </c>
      <c r="F39" s="63">
        <v>24000</v>
      </c>
      <c r="G39" s="64">
        <f t="shared" si="8"/>
        <v>264000</v>
      </c>
      <c r="H39" s="64">
        <f t="shared" si="9"/>
        <v>269500</v>
      </c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  <c r="X39" s="46"/>
      <c r="Y39" s="46"/>
      <c r="Z39" s="46"/>
      <c r="AA39" s="46"/>
      <c r="AB39" s="46"/>
      <c r="AC39" s="46"/>
      <c r="AD39" s="46"/>
      <c r="AE39" s="46"/>
      <c r="AF39" s="46"/>
      <c r="AG39" s="46"/>
      <c r="AH39" s="46"/>
    </row>
    <row r="40" spans="1:34" x14ac:dyDescent="0.25">
      <c r="A40" s="58">
        <v>9</v>
      </c>
      <c r="B40" s="57" t="s">
        <v>97</v>
      </c>
      <c r="C40" s="62">
        <v>400</v>
      </c>
      <c r="D40" s="58">
        <v>11</v>
      </c>
      <c r="E40" s="62">
        <f t="shared" si="7"/>
        <v>4400</v>
      </c>
      <c r="F40" s="63">
        <v>24000</v>
      </c>
      <c r="G40" s="64">
        <f t="shared" si="8"/>
        <v>264000</v>
      </c>
      <c r="H40" s="64">
        <f t="shared" si="9"/>
        <v>268400</v>
      </c>
      <c r="I40" s="46"/>
      <c r="J40" s="46"/>
      <c r="K40" s="46"/>
      <c r="L40" s="46"/>
      <c r="M40" s="46"/>
      <c r="N40" s="46"/>
      <c r="O40" s="46"/>
      <c r="P40" s="46"/>
      <c r="Q40" s="46"/>
      <c r="R40" s="46"/>
      <c r="S40" s="46"/>
      <c r="T40" s="46"/>
      <c r="U40" s="46"/>
      <c r="V40" s="46"/>
      <c r="W40" s="46"/>
      <c r="X40" s="46"/>
      <c r="Y40" s="46"/>
      <c r="Z40" s="46"/>
      <c r="AA40" s="46"/>
      <c r="AB40" s="46"/>
      <c r="AC40" s="46"/>
      <c r="AD40" s="46"/>
      <c r="AE40" s="46"/>
      <c r="AF40" s="46"/>
      <c r="AG40" s="46"/>
      <c r="AH40" s="46"/>
    </row>
    <row r="41" spans="1:34" x14ac:dyDescent="0.25">
      <c r="A41" s="58">
        <v>10</v>
      </c>
      <c r="B41" s="57" t="s">
        <v>98</v>
      </c>
      <c r="C41" s="62">
        <v>150</v>
      </c>
      <c r="D41" s="58">
        <v>11</v>
      </c>
      <c r="E41" s="62">
        <f t="shared" si="7"/>
        <v>1650</v>
      </c>
      <c r="F41" s="63">
        <v>24000</v>
      </c>
      <c r="G41" s="64">
        <f t="shared" si="8"/>
        <v>264000</v>
      </c>
      <c r="H41" s="64">
        <f t="shared" si="9"/>
        <v>265650</v>
      </c>
      <c r="I41" s="46"/>
      <c r="J41" s="46"/>
      <c r="K41" s="46"/>
      <c r="L41" s="46"/>
      <c r="M41" s="46"/>
      <c r="N41" s="46"/>
      <c r="O41" s="46"/>
      <c r="P41" s="46"/>
      <c r="Q41" s="46"/>
      <c r="R41" s="46"/>
      <c r="S41" s="46"/>
      <c r="T41" s="46"/>
      <c r="U41" s="46"/>
      <c r="V41" s="46"/>
      <c r="W41" s="46"/>
      <c r="X41" s="46"/>
      <c r="Y41" s="46"/>
      <c r="Z41" s="46"/>
      <c r="AA41" s="46"/>
      <c r="AB41" s="46"/>
      <c r="AC41" s="46"/>
      <c r="AD41" s="46"/>
      <c r="AE41" s="46"/>
      <c r="AF41" s="46"/>
      <c r="AG41" s="46"/>
      <c r="AH41" s="46"/>
    </row>
    <row r="42" spans="1:34" x14ac:dyDescent="0.25">
      <c r="A42" s="105" t="s">
        <v>63</v>
      </c>
      <c r="B42" s="106"/>
      <c r="C42" s="66">
        <f t="shared" ref="C42:H42" si="10">SUM(C32:C41)</f>
        <v>4050</v>
      </c>
      <c r="D42" s="60">
        <f t="shared" si="10"/>
        <v>110</v>
      </c>
      <c r="E42" s="65">
        <f t="shared" si="10"/>
        <v>44550</v>
      </c>
      <c r="F42" s="65">
        <f t="shared" si="10"/>
        <v>240000</v>
      </c>
      <c r="G42" s="66">
        <f t="shared" si="10"/>
        <v>2640000</v>
      </c>
      <c r="H42" s="65">
        <f t="shared" si="10"/>
        <v>2684550</v>
      </c>
      <c r="I42" s="46"/>
      <c r="J42" s="46"/>
      <c r="K42" s="56"/>
      <c r="L42" s="46"/>
      <c r="M42" s="46"/>
      <c r="N42" s="46"/>
      <c r="O42" s="46"/>
      <c r="P42" s="46"/>
      <c r="Q42" s="46"/>
      <c r="R42" s="46"/>
      <c r="S42" s="46"/>
      <c r="T42" s="46"/>
      <c r="U42" s="46"/>
      <c r="V42" s="46"/>
      <c r="W42" s="46"/>
      <c r="X42" s="46"/>
      <c r="Y42" s="46"/>
      <c r="Z42" s="46"/>
      <c r="AA42" s="46"/>
      <c r="AB42" s="46"/>
      <c r="AC42" s="46"/>
      <c r="AD42" s="46"/>
      <c r="AE42" s="46"/>
      <c r="AF42" s="46"/>
      <c r="AG42" s="46"/>
      <c r="AH42" s="46"/>
    </row>
    <row r="43" spans="1:34" x14ac:dyDescent="0.25">
      <c r="A43" s="46"/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6"/>
      <c r="U43" s="46"/>
      <c r="V43" s="46"/>
      <c r="W43" s="46"/>
      <c r="X43" s="46"/>
      <c r="Y43" s="46"/>
      <c r="Z43" s="46"/>
      <c r="AA43" s="46"/>
      <c r="AB43" s="46"/>
      <c r="AC43" s="46"/>
      <c r="AD43" s="46"/>
      <c r="AE43" s="46"/>
      <c r="AF43" s="46"/>
      <c r="AG43" s="46"/>
      <c r="AH43" s="46"/>
    </row>
    <row r="44" spans="1:34" x14ac:dyDescent="0.25">
      <c r="A44" s="107" t="s">
        <v>104</v>
      </c>
      <c r="B44" s="108"/>
      <c r="C44" s="108"/>
      <c r="D44" s="108"/>
      <c r="E44" s="108"/>
      <c r="F44" s="108"/>
      <c r="G44" s="109"/>
      <c r="H44" s="101">
        <f>N26+H42</f>
        <v>45802900</v>
      </c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46"/>
      <c r="AG44" s="46"/>
      <c r="AH44" s="46"/>
    </row>
    <row r="45" spans="1:34" x14ac:dyDescent="0.25">
      <c r="A45" s="110"/>
      <c r="B45" s="111"/>
      <c r="C45" s="111"/>
      <c r="D45" s="111"/>
      <c r="E45" s="111"/>
      <c r="F45" s="111"/>
      <c r="G45" s="112"/>
      <c r="H45" s="102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6"/>
      <c r="AC45" s="46"/>
      <c r="AD45" s="46"/>
      <c r="AE45" s="46"/>
      <c r="AF45" s="46"/>
      <c r="AG45" s="46"/>
      <c r="AH45" s="46"/>
    </row>
    <row r="46" spans="1:34" x14ac:dyDescent="0.25">
      <c r="A46" s="46"/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  <c r="P46" s="46"/>
      <c r="Q46" s="46"/>
      <c r="R46" s="46"/>
      <c r="S46" s="46"/>
      <c r="T46" s="46"/>
      <c r="U46" s="46"/>
      <c r="V46" s="46"/>
      <c r="W46" s="46"/>
      <c r="X46" s="46"/>
      <c r="Y46" s="46"/>
      <c r="Z46" s="46"/>
      <c r="AA46" s="46"/>
      <c r="AB46" s="46"/>
      <c r="AC46" s="46"/>
      <c r="AD46" s="46"/>
      <c r="AE46" s="46"/>
      <c r="AF46" s="46"/>
      <c r="AG46" s="46"/>
      <c r="AH46" s="46"/>
    </row>
    <row r="47" spans="1:34" x14ac:dyDescent="0.25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</row>
    <row r="48" spans="1:34" x14ac:dyDescent="0.25">
      <c r="A48" s="46"/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  <c r="P48" s="46"/>
      <c r="Q48" s="46"/>
      <c r="R48" s="46"/>
      <c r="S48" s="46"/>
      <c r="T48" s="46"/>
      <c r="U48" s="46"/>
      <c r="V48" s="46"/>
      <c r="W48" s="46"/>
      <c r="X48" s="46"/>
      <c r="Y48" s="46"/>
      <c r="Z48" s="46"/>
      <c r="AA48" s="46"/>
      <c r="AB48" s="46"/>
      <c r="AC48" s="46"/>
      <c r="AD48" s="46"/>
      <c r="AE48" s="46"/>
      <c r="AF48" s="46"/>
      <c r="AG48" s="46"/>
      <c r="AH48" s="46"/>
    </row>
    <row r="49" spans="1:34" x14ac:dyDescent="0.25">
      <c r="A49" s="46"/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6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  <c r="Z49" s="46"/>
      <c r="AA49" s="46"/>
      <c r="AB49" s="46"/>
      <c r="AC49" s="46"/>
      <c r="AD49" s="46"/>
      <c r="AE49" s="46"/>
      <c r="AF49" s="46"/>
      <c r="AG49" s="46"/>
      <c r="AH49" s="46"/>
    </row>
    <row r="50" spans="1:34" x14ac:dyDescent="0.25">
      <c r="A50" s="46"/>
      <c r="B50" s="46"/>
      <c r="C50" s="46"/>
      <c r="D50" s="46"/>
      <c r="E50" s="46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6"/>
      <c r="AC50" s="46"/>
      <c r="AD50" s="46"/>
      <c r="AE50" s="46"/>
      <c r="AF50" s="46"/>
      <c r="AG50" s="46"/>
      <c r="AH50" s="46"/>
    </row>
    <row r="51" spans="1:34" x14ac:dyDescent="0.25">
      <c r="A51" s="46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6"/>
      <c r="Y51" s="46"/>
      <c r="Z51" s="46"/>
      <c r="AA51" s="46"/>
      <c r="AB51" s="46"/>
      <c r="AC51" s="46"/>
      <c r="AD51" s="46"/>
      <c r="AE51" s="46"/>
      <c r="AF51" s="46"/>
      <c r="AG51" s="46"/>
      <c r="AH51" s="46"/>
    </row>
    <row r="52" spans="1:34" x14ac:dyDescent="0.25">
      <c r="A52" s="4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46"/>
      <c r="Q52" s="46"/>
      <c r="R52" s="46"/>
      <c r="S52" s="46"/>
      <c r="T52" s="46"/>
      <c r="U52" s="46"/>
      <c r="V52" s="46"/>
      <c r="W52" s="46"/>
      <c r="X52" s="46"/>
      <c r="Y52" s="46"/>
      <c r="Z52" s="46"/>
      <c r="AA52" s="46"/>
      <c r="AB52" s="46"/>
      <c r="AC52" s="46"/>
      <c r="AD52" s="46"/>
      <c r="AE52" s="46"/>
      <c r="AF52" s="46"/>
      <c r="AG52" s="46"/>
      <c r="AH52" s="46"/>
    </row>
    <row r="53" spans="1:34" x14ac:dyDescent="0.25">
      <c r="A53" s="46"/>
      <c r="B53" s="46"/>
      <c r="C53" s="46"/>
      <c r="D53" s="46"/>
      <c r="E53" s="46"/>
      <c r="F53" s="46"/>
      <c r="G53" s="46"/>
      <c r="H53" s="46"/>
      <c r="I53" s="46"/>
      <c r="J53" s="46"/>
      <c r="K53" s="46"/>
      <c r="L53" s="46"/>
      <c r="M53" s="46"/>
      <c r="N53" s="46"/>
      <c r="O53" s="46"/>
      <c r="P53" s="46"/>
      <c r="Q53" s="46"/>
      <c r="R53" s="46"/>
      <c r="S53" s="46"/>
      <c r="T53" s="46"/>
      <c r="U53" s="46"/>
      <c r="V53" s="46"/>
      <c r="W53" s="46"/>
      <c r="X53" s="46"/>
      <c r="Y53" s="46"/>
      <c r="Z53" s="46"/>
      <c r="AA53" s="46"/>
      <c r="AB53" s="46"/>
      <c r="AC53" s="46"/>
      <c r="AD53" s="46"/>
      <c r="AE53" s="46"/>
      <c r="AF53" s="46"/>
      <c r="AG53" s="46"/>
      <c r="AH53" s="46"/>
    </row>
    <row r="54" spans="1:34" s="61" customFormat="1" x14ac:dyDescent="0.25">
      <c r="A54" s="46"/>
      <c r="B54" s="46"/>
      <c r="C54" s="46"/>
      <c r="D54" s="46"/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6"/>
      <c r="AB54" s="46"/>
      <c r="AC54" s="46"/>
      <c r="AD54" s="46"/>
      <c r="AE54" s="46"/>
      <c r="AF54" s="46"/>
      <c r="AG54" s="46"/>
      <c r="AH54" s="46"/>
    </row>
    <row r="55" spans="1:34" s="46" customFormat="1" x14ac:dyDescent="0.25"/>
    <row r="56" spans="1:34" s="46" customFormat="1" x14ac:dyDescent="0.25"/>
    <row r="57" spans="1:34" s="46" customFormat="1" x14ac:dyDescent="0.25"/>
    <row r="58" spans="1:34" s="46" customFormat="1" x14ac:dyDescent="0.25"/>
    <row r="59" spans="1:34" s="46" customFormat="1" x14ac:dyDescent="0.25"/>
    <row r="60" spans="1:34" s="46" customFormat="1" x14ac:dyDescent="0.25"/>
    <row r="61" spans="1:34" s="46" customFormat="1" x14ac:dyDescent="0.25"/>
    <row r="62" spans="1:34" s="46" customFormat="1" x14ac:dyDescent="0.25"/>
    <row r="63" spans="1:34" s="46" customFormat="1" x14ac:dyDescent="0.25"/>
    <row r="64" spans="1:34" s="46" customFormat="1" x14ac:dyDescent="0.25"/>
    <row r="65" s="46" customFormat="1" x14ac:dyDescent="0.25"/>
    <row r="66" s="46" customFormat="1" x14ac:dyDescent="0.25"/>
    <row r="67" s="46" customFormat="1" x14ac:dyDescent="0.25"/>
    <row r="68" s="46" customFormat="1" x14ac:dyDescent="0.25"/>
    <row r="69" s="46" customFormat="1" x14ac:dyDescent="0.25"/>
    <row r="70" s="46" customFormat="1" x14ac:dyDescent="0.25"/>
    <row r="71" s="46" customFormat="1" x14ac:dyDescent="0.25"/>
    <row r="72" s="46" customFormat="1" x14ac:dyDescent="0.25"/>
    <row r="73" s="46" customFormat="1" x14ac:dyDescent="0.25"/>
    <row r="74" s="46" customFormat="1" x14ac:dyDescent="0.25"/>
    <row r="75" s="46" customFormat="1" x14ac:dyDescent="0.25"/>
    <row r="76" s="46" customFormat="1" x14ac:dyDescent="0.25"/>
    <row r="77" s="46" customFormat="1" x14ac:dyDescent="0.25"/>
    <row r="78" s="46" customFormat="1" x14ac:dyDescent="0.25"/>
    <row r="79" s="46" customFormat="1" x14ac:dyDescent="0.25"/>
    <row r="80" s="46" customFormat="1" x14ac:dyDescent="0.25"/>
    <row r="81" s="46" customFormat="1" x14ac:dyDescent="0.25"/>
    <row r="82" s="46" customFormat="1" x14ac:dyDescent="0.25"/>
    <row r="83" s="46" customFormat="1" x14ac:dyDescent="0.25"/>
    <row r="84" s="46" customFormat="1" x14ac:dyDescent="0.25"/>
    <row r="85" s="46" customFormat="1" x14ac:dyDescent="0.25"/>
    <row r="86" s="46" customFormat="1" x14ac:dyDescent="0.25"/>
    <row r="87" s="46" customFormat="1" x14ac:dyDescent="0.25"/>
    <row r="88" s="46" customFormat="1" x14ac:dyDescent="0.25"/>
    <row r="89" s="46" customFormat="1" x14ac:dyDescent="0.25"/>
    <row r="90" s="46" customFormat="1" x14ac:dyDescent="0.25"/>
    <row r="91" s="46" customFormat="1" x14ac:dyDescent="0.25"/>
    <row r="92" s="46" customFormat="1" x14ac:dyDescent="0.25"/>
    <row r="93" s="46" customFormat="1" x14ac:dyDescent="0.25"/>
    <row r="94" s="46" customFormat="1" x14ac:dyDescent="0.25"/>
    <row r="95" s="46" customFormat="1" x14ac:dyDescent="0.25"/>
    <row r="96" s="46" customFormat="1" x14ac:dyDescent="0.25"/>
    <row r="97" s="46" customFormat="1" x14ac:dyDescent="0.25"/>
    <row r="98" s="46" customFormat="1" x14ac:dyDescent="0.25"/>
    <row r="99" s="46" customFormat="1" x14ac:dyDescent="0.25"/>
    <row r="100" s="46" customFormat="1" x14ac:dyDescent="0.25"/>
    <row r="101" s="46" customFormat="1" x14ac:dyDescent="0.25"/>
    <row r="102" s="46" customFormat="1" x14ac:dyDescent="0.25"/>
    <row r="103" s="46" customFormat="1" x14ac:dyDescent="0.25"/>
    <row r="104" s="46" customFormat="1" x14ac:dyDescent="0.25"/>
    <row r="105" s="46" customFormat="1" x14ac:dyDescent="0.25"/>
    <row r="106" s="46" customFormat="1" x14ac:dyDescent="0.25"/>
    <row r="107" s="46" customFormat="1" x14ac:dyDescent="0.25"/>
    <row r="108" s="46" customFormat="1" x14ac:dyDescent="0.25"/>
    <row r="109" s="46" customFormat="1" x14ac:dyDescent="0.25"/>
    <row r="110" s="46" customFormat="1" x14ac:dyDescent="0.25"/>
    <row r="111" s="46" customFormat="1" x14ac:dyDescent="0.25"/>
    <row r="112" s="46" customFormat="1" x14ac:dyDescent="0.25"/>
    <row r="113" spans="14:34" s="46" customFormat="1" x14ac:dyDescent="0.25"/>
    <row r="114" spans="14:34" s="46" customFormat="1" x14ac:dyDescent="0.25"/>
    <row r="115" spans="14:34" s="45" customFormat="1" x14ac:dyDescent="0.25">
      <c r="N115" s="47"/>
      <c r="O115" s="46"/>
      <c r="P115" s="46"/>
      <c r="Q115" s="46"/>
      <c r="R115" s="46"/>
      <c r="S115" s="46"/>
      <c r="T115" s="46"/>
      <c r="U115" s="46"/>
      <c r="V115" s="46"/>
      <c r="W115" s="46"/>
      <c r="X115" s="46"/>
      <c r="Y115" s="46"/>
      <c r="Z115" s="46"/>
      <c r="AA115" s="46"/>
      <c r="AB115" s="46"/>
      <c r="AC115" s="46"/>
      <c r="AD115" s="46"/>
      <c r="AE115" s="46"/>
      <c r="AF115" s="46"/>
      <c r="AG115" s="46"/>
      <c r="AH115" s="46"/>
    </row>
    <row r="116" spans="14:34" x14ac:dyDescent="0.25"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45"/>
      <c r="AH116" s="45"/>
    </row>
  </sheetData>
  <mergeCells count="17">
    <mergeCell ref="A1:N1"/>
    <mergeCell ref="N2:N4"/>
    <mergeCell ref="F3:H3"/>
    <mergeCell ref="I3:K3"/>
    <mergeCell ref="L3:M3"/>
    <mergeCell ref="F2:M2"/>
    <mergeCell ref="E2:E4"/>
    <mergeCell ref="A26:B26"/>
    <mergeCell ref="A2:A4"/>
    <mergeCell ref="B2:B4"/>
    <mergeCell ref="C2:C4"/>
    <mergeCell ref="D2:D4"/>
    <mergeCell ref="H44:H45"/>
    <mergeCell ref="A30:H30"/>
    <mergeCell ref="A42:B42"/>
    <mergeCell ref="A44:G45"/>
    <mergeCell ref="A28:N28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Լոլիկ</vt:lpstr>
      <vt:lpstr>Վարունգ</vt:lpstr>
      <vt:lpstr>Խնձոր</vt:lpstr>
      <vt:lpstr>hashvark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2018-01-24T08:45:16Z</dcterms:modified>
</cp:coreProperties>
</file>