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480" windowHeight="11640"/>
  </bookViews>
  <sheets>
    <sheet name="Հավելված2" sheetId="13" r:id="rId1"/>
    <sheet name="Հավելված1" sheetId="14" r:id="rId2"/>
  </sheets>
  <calcPr calcId="145621"/>
</workbook>
</file>

<file path=xl/calcChain.xml><?xml version="1.0" encoding="utf-8"?>
<calcChain xmlns="http://schemas.openxmlformats.org/spreadsheetml/2006/main">
  <c r="C17" i="13" l="1"/>
  <c r="C16" i="13" s="1"/>
  <c r="C14" i="13" s="1"/>
  <c r="B17" i="13"/>
  <c r="B16" i="13" s="1"/>
  <c r="B14" i="13" s="1"/>
  <c r="B33" i="13"/>
  <c r="C33" i="13" s="1"/>
  <c r="D33" i="13" s="1"/>
  <c r="E33" i="13" s="1"/>
  <c r="E17" i="13"/>
  <c r="E16" i="13" s="1"/>
  <c r="E14" i="13" s="1"/>
  <c r="C32" i="13"/>
  <c r="D32" i="13" s="1"/>
  <c r="B32" i="13"/>
  <c r="D17" i="13"/>
  <c r="D16" i="13" s="1"/>
  <c r="D14" i="13" s="1"/>
  <c r="D30" i="13" l="1"/>
  <c r="D29" i="13" s="1"/>
  <c r="D27" i="13" s="1"/>
  <c r="D25" i="13" s="1"/>
  <c r="D23" i="13" s="1"/>
  <c r="D22" i="13" s="1"/>
  <c r="D20" i="13" s="1"/>
  <c r="D12" i="13" s="1"/>
  <c r="D10" i="13" s="1"/>
  <c r="E32" i="13"/>
  <c r="E30" i="13" s="1"/>
  <c r="E29" i="13" s="1"/>
  <c r="E27" i="13" s="1"/>
  <c r="E25" i="13" s="1"/>
  <c r="B30" i="13"/>
  <c r="B29" i="13" s="1"/>
  <c r="B27" i="13" s="1"/>
  <c r="B25" i="13" s="1"/>
  <c r="B23" i="13" s="1"/>
  <c r="B22" i="13" s="1"/>
  <c r="B20" i="13" s="1"/>
  <c r="B12" i="13" s="1"/>
  <c r="B10" i="13" s="1"/>
  <c r="C30" i="13"/>
  <c r="C29" i="13" s="1"/>
  <c r="C27" i="13" s="1"/>
  <c r="C25" i="13" s="1"/>
  <c r="C23" i="13" s="1"/>
  <c r="C22" i="13" s="1"/>
  <c r="C20" i="13" s="1"/>
  <c r="C12" i="13" s="1"/>
  <c r="C10" i="13" s="1"/>
  <c r="E23" i="13" l="1"/>
  <c r="E22" i="13" s="1"/>
  <c r="E20" i="13" s="1"/>
  <c r="E12" i="13" s="1"/>
  <c r="B13" i="14"/>
  <c r="B12" i="14" l="1"/>
  <c r="B10" i="14" s="1"/>
  <c r="E10" i="13"/>
</calcChain>
</file>

<file path=xl/sharedStrings.xml><?xml version="1.0" encoding="utf-8"?>
<sst xmlns="http://schemas.openxmlformats.org/spreadsheetml/2006/main" count="45" uniqueCount="29">
  <si>
    <t>___________  ___-ի N _______ -Ն    որոշման</t>
  </si>
  <si>
    <t>տարի</t>
  </si>
  <si>
    <t>(հազ.դրամ)</t>
  </si>
  <si>
    <t xml:space="preserve">Ցուցանիշների փոփոխությունը (մուտքերի ավելացումը նշված է դրական նշանով, իսկ ելքերի ավելացումը` փակագծերում) </t>
  </si>
  <si>
    <t>ԸՆԴԱՄԵՆԸ</t>
  </si>
  <si>
    <t xml:space="preserve">       այդ թվում՝</t>
  </si>
  <si>
    <t>1. Փոխառու զուտ միջոցներ</t>
  </si>
  <si>
    <t>Բ. Արտաքին աղբյուրներ-ընդամենը</t>
  </si>
  <si>
    <t>Հավելված  N1</t>
  </si>
  <si>
    <t>Ա. Ներքին աղբյուրներ-ընդամենը</t>
  </si>
  <si>
    <t>2. Ֆինանսական զուտ ակտիվներ</t>
  </si>
  <si>
    <t>Պետական բյուջեի դեֆիցիտի ֆինանսավորման աղբյուրներն ու դրանց տարրերի անվանումները</t>
  </si>
  <si>
    <t>1.3 Արժեթղթերի (բացառությամբ բաժնետոմսերի և կապիտալում այլ մասնակցության) թողարկումից և տեղաբաշխումից զուտ մուտքեր</t>
  </si>
  <si>
    <t>ՀՀ ֆինանսների նախարարություն</t>
  </si>
  <si>
    <t xml:space="preserve">       որից`</t>
  </si>
  <si>
    <t>2.6. Այլ</t>
  </si>
  <si>
    <t>1.1 Արժեթղթերի (բացառությամբ բաժնետոմսերի և կապիտալում այլ մասնակցության) թողարկումից և տեղաբաշխումից զուտ մուտքեր</t>
  </si>
  <si>
    <t>գանձապետական պարտատոմսեր</t>
  </si>
  <si>
    <t>կայունացման դեպոզիտային հաշվի համալրում</t>
  </si>
  <si>
    <t xml:space="preserve">ՀՀ կառավարության 2015 թվականի </t>
  </si>
  <si>
    <t>«ՀԱՅԱՍՏԱՆԻ ՀԱՆՐԱՊԵՏՈՒԹՅԱՆ 2015 ԹՎԱԿԱՆԻ ՊԵՏԱԿԱՆ ԲՅՈՒՋԵԻ ՄԱՍԻՆ» ՀԱՅԱՍՏԱՆԻ ՀԱՆՐԱՊԵՏՈՒԹՅԱՆ ՕՐԵՆՔԻ N 4 ՀԱՎԵԼՎԱԾԻ N 1 ԱՂՅՈՒՍԱԿՈՒՄ  ԵՎ ՀԱՅԱՍՏԱՆԻ ՀԱՆՐԱՊԵՏՈՒԹՅԱՆ ԿԱՌԱՎԱՐՈՒԹՅԱՆ  2014  ԹՎԱԿԱՆԻ ԴԵԿՏԵՄԲԵՐԻ 18-Ի N 1515-Ն  ՈՐՈՇՄԱՆ  N 1 ՀԱՎԵԼՎԱԾԻ N 1 ԱՂՅՈՒՍԱԿՈՒՄ  ԿԱՏԱՐՎՈՂ  ՓՈՓՈԽՈՒԹՅՈՒՆՆԵՐԸ ԵՎ ԼՐԱՑՈՒՄՆԵՐԸ</t>
  </si>
  <si>
    <t>Հավելված  N2</t>
  </si>
  <si>
    <t>«ՀԱՅԱՍՏԱՆԻ ՀԱՆՐԱՊԵՏՈՒԹՅԱՆ 2015 ԹՎԱԿԱՆԻ ՊԵՏԱԿԱՆ ԲՅՈՒՋԵԻ ՄԱՍԻՆ» ՀԱՅԱՍՏԱՆԻ ՀԱՆՐԱՊԵՏՈՒԹՅԱՆ ՕՐԵՆՔԻ 3-ՐԴ ՀՈԴՎԱԾՈՒՄ  ԿԱՏԱՐՎՈՂ  ՓՈՓՈԽՈՒԹՅՈՒՆՆԵՐԸ</t>
  </si>
  <si>
    <t>Պետական բյուջեի դեֆիցիտի (պակասուրդի) ֆինանսավորման աղբյուրները</t>
  </si>
  <si>
    <t>առաջին եռամսյակ</t>
  </si>
  <si>
    <t>առաջին կիսամյակ</t>
  </si>
  <si>
    <t>ինն ամիս</t>
  </si>
  <si>
    <t>արտարժութային պետական պարտատոմսերի հետգնում</t>
  </si>
  <si>
    <t>արտարժութային պետական պարտատոմսերի տեղաբաշխումից մուտք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</si>
</sst>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sz val="8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Calibri"/>
      <family val="2"/>
      <charset val="204"/>
    </font>
    <font>
      <sz val="10"/>
      <color theme="1"/>
      <name val="GHEA Mariam"/>
      <family val="3"/>
    </font>
    <font>
      <sz val="11"/>
      <color rgb="FFFF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43" fontId="1" fillId="0" borderId="0" xfId="1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center" vertical="center"/>
    </xf>
    <xf numFmtId="0" fontId="1" fillId="0" borderId="0" xfId="0" applyFont="1" applyBorder="1"/>
    <xf numFmtId="43" fontId="7" fillId="2" borderId="0" xfId="1" applyFont="1" applyFill="1"/>
    <xf numFmtId="164" fontId="2" fillId="0" borderId="1" xfId="1" applyNumberFormat="1" applyFont="1" applyFill="1" applyBorder="1" applyAlignment="1">
      <alignment horizontal="center" vertical="center"/>
    </xf>
    <xf numFmtId="4" fontId="1" fillId="0" borderId="0" xfId="0" applyNumberFormat="1" applyFont="1"/>
    <xf numFmtId="164" fontId="2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topLeftCell="A7" zoomScale="145" zoomScaleNormal="145" workbookViewId="0">
      <selection activeCell="A33" sqref="A33"/>
    </sheetView>
  </sheetViews>
  <sheetFormatPr defaultRowHeight="16.5" x14ac:dyDescent="0.3"/>
  <cols>
    <col min="1" max="1" width="52.140625" style="1" customWidth="1"/>
    <col min="2" max="4" width="15.7109375" style="1" customWidth="1"/>
    <col min="5" max="5" width="17.5703125" style="1" bestFit="1" customWidth="1"/>
    <col min="6" max="16384" width="9.140625" style="1"/>
  </cols>
  <sheetData>
    <row r="1" spans="1:5" x14ac:dyDescent="0.3">
      <c r="C1" s="8"/>
      <c r="E1" s="9" t="s">
        <v>21</v>
      </c>
    </row>
    <row r="2" spans="1:5" s="2" customFormat="1" ht="12.75" x14ac:dyDescent="0.25">
      <c r="D2" s="20" t="s">
        <v>19</v>
      </c>
      <c r="E2" s="20"/>
    </row>
    <row r="3" spans="1:5" s="2" customFormat="1" ht="12.75" x14ac:dyDescent="0.25">
      <c r="D3" s="20" t="s">
        <v>0</v>
      </c>
      <c r="E3" s="20"/>
    </row>
    <row r="5" spans="1:5" ht="78.75" customHeight="1" x14ac:dyDescent="0.3">
      <c r="A5" s="22" t="s">
        <v>20</v>
      </c>
      <c r="B5" s="22"/>
      <c r="C5" s="22"/>
      <c r="D5" s="22"/>
      <c r="E5" s="22"/>
    </row>
    <row r="6" spans="1:5" x14ac:dyDescent="0.3">
      <c r="A6" s="3"/>
      <c r="B6" s="3"/>
    </row>
    <row r="7" spans="1:5" ht="16.5" customHeight="1" x14ac:dyDescent="0.3">
      <c r="E7" s="12" t="s">
        <v>2</v>
      </c>
    </row>
    <row r="8" spans="1:5" ht="33" customHeight="1" x14ac:dyDescent="0.3">
      <c r="A8" s="21" t="s">
        <v>11</v>
      </c>
      <c r="B8" s="21" t="s">
        <v>3</v>
      </c>
      <c r="C8" s="21"/>
      <c r="D8" s="21"/>
      <c r="E8" s="21"/>
    </row>
    <row r="9" spans="1:5" ht="27" x14ac:dyDescent="0.3">
      <c r="A9" s="21"/>
      <c r="B9" s="11" t="s">
        <v>24</v>
      </c>
      <c r="C9" s="11" t="s">
        <v>25</v>
      </c>
      <c r="D9" s="11" t="s">
        <v>26</v>
      </c>
      <c r="E9" s="11" t="s">
        <v>1</v>
      </c>
    </row>
    <row r="10" spans="1:5" x14ac:dyDescent="0.3">
      <c r="A10" s="5" t="s">
        <v>4</v>
      </c>
      <c r="B10" s="4">
        <f>+B12+B25</f>
        <v>0</v>
      </c>
      <c r="C10" s="4">
        <f>+C12+C25</f>
        <v>0</v>
      </c>
      <c r="D10" s="4">
        <f>+D12+D25</f>
        <v>0</v>
      </c>
      <c r="E10" s="4">
        <f>+E12+E25</f>
        <v>0</v>
      </c>
    </row>
    <row r="11" spans="1:5" x14ac:dyDescent="0.3">
      <c r="A11" s="5" t="s">
        <v>5</v>
      </c>
      <c r="B11" s="4"/>
      <c r="C11" s="4"/>
      <c r="D11" s="4"/>
      <c r="E11" s="4"/>
    </row>
    <row r="12" spans="1:5" x14ac:dyDescent="0.3">
      <c r="A12" s="5" t="s">
        <v>9</v>
      </c>
      <c r="B12" s="4">
        <f>+B20+B14</f>
        <v>-135433804.80000001</v>
      </c>
      <c r="C12" s="4">
        <f>+C20+C14</f>
        <v>-135433804.80000001</v>
      </c>
      <c r="D12" s="4">
        <f>+D20+D14</f>
        <v>-135433804.80000001</v>
      </c>
      <c r="E12" s="4">
        <f>+E20+E14</f>
        <v>-135433804.80000001</v>
      </c>
    </row>
    <row r="13" spans="1:5" x14ac:dyDescent="0.3">
      <c r="A13" s="5" t="s">
        <v>5</v>
      </c>
      <c r="B13" s="19"/>
      <c r="C13" s="19"/>
      <c r="D13" s="19"/>
      <c r="E13" s="19"/>
    </row>
    <row r="14" spans="1:5" x14ac:dyDescent="0.3">
      <c r="A14" s="5" t="s">
        <v>6</v>
      </c>
      <c r="B14" s="19">
        <f>+B16</f>
        <v>-11299298.9</v>
      </c>
      <c r="C14" s="19">
        <f>+C16</f>
        <v>-13811236.050000001</v>
      </c>
      <c r="D14" s="19">
        <f>+D16</f>
        <v>-26805730.949999999</v>
      </c>
      <c r="E14" s="19">
        <f>+E16</f>
        <v>-40000000</v>
      </c>
    </row>
    <row r="15" spans="1:5" x14ac:dyDescent="0.3">
      <c r="A15" s="5" t="s">
        <v>5</v>
      </c>
      <c r="B15" s="19"/>
      <c r="C15" s="19"/>
      <c r="D15" s="19"/>
      <c r="E15" s="19"/>
    </row>
    <row r="16" spans="1:5" ht="50.25" customHeight="1" x14ac:dyDescent="0.3">
      <c r="A16" s="6" t="s">
        <v>16</v>
      </c>
      <c r="B16" s="4">
        <f>+B17</f>
        <v>-11299298.9</v>
      </c>
      <c r="C16" s="4">
        <f>+C17</f>
        <v>-13811236.050000001</v>
      </c>
      <c r="D16" s="4">
        <f>+D17</f>
        <v>-26805730.949999999</v>
      </c>
      <c r="E16" s="4">
        <f>+E17</f>
        <v>-40000000</v>
      </c>
    </row>
    <row r="17" spans="1:5" x14ac:dyDescent="0.3">
      <c r="A17" s="6" t="s">
        <v>13</v>
      </c>
      <c r="B17" s="4">
        <f>+B19</f>
        <v>-11299298.9</v>
      </c>
      <c r="C17" s="4">
        <f>+C19</f>
        <v>-13811236.050000001</v>
      </c>
      <c r="D17" s="4">
        <f>+D19</f>
        <v>-26805730.949999999</v>
      </c>
      <c r="E17" s="4">
        <f>+E19</f>
        <v>-40000000</v>
      </c>
    </row>
    <row r="18" spans="1:5" x14ac:dyDescent="0.3">
      <c r="A18" s="6" t="s">
        <v>14</v>
      </c>
      <c r="B18" s="4"/>
      <c r="C18" s="4"/>
      <c r="D18" s="4"/>
      <c r="E18" s="4"/>
    </row>
    <row r="19" spans="1:5" x14ac:dyDescent="0.3">
      <c r="A19" s="6" t="s">
        <v>17</v>
      </c>
      <c r="B19" s="4">
        <v>-11299298.9</v>
      </c>
      <c r="C19" s="4">
        <v>-13811236.050000001</v>
      </c>
      <c r="D19" s="4">
        <v>-26805730.949999999</v>
      </c>
      <c r="E19" s="4">
        <v>-40000000</v>
      </c>
    </row>
    <row r="20" spans="1:5" x14ac:dyDescent="0.3">
      <c r="A20" s="5" t="s">
        <v>10</v>
      </c>
      <c r="B20" s="4">
        <f>+B22</f>
        <v>-124134505.90000001</v>
      </c>
      <c r="C20" s="4">
        <f>+C22</f>
        <v>-121622568.75000001</v>
      </c>
      <c r="D20" s="4">
        <f>+D22</f>
        <v>-108628073.85000001</v>
      </c>
      <c r="E20" s="4">
        <f>+E22</f>
        <v>-95433804.800000012</v>
      </c>
    </row>
    <row r="21" spans="1:5" x14ac:dyDescent="0.3">
      <c r="A21" s="5" t="s">
        <v>5</v>
      </c>
      <c r="B21" s="4"/>
      <c r="C21" s="4"/>
      <c r="D21" s="4"/>
      <c r="E21" s="4"/>
    </row>
    <row r="22" spans="1:5" x14ac:dyDescent="0.3">
      <c r="A22" s="5" t="s">
        <v>15</v>
      </c>
      <c r="B22" s="4">
        <f>+B23</f>
        <v>-124134505.90000001</v>
      </c>
      <c r="C22" s="4">
        <f>+C23</f>
        <v>-121622568.75000001</v>
      </c>
      <c r="D22" s="4">
        <f>+D23</f>
        <v>-108628073.85000001</v>
      </c>
      <c r="E22" s="4">
        <f>+E23</f>
        <v>-95433804.800000012</v>
      </c>
    </row>
    <row r="23" spans="1:5" x14ac:dyDescent="0.3">
      <c r="A23" s="5" t="s">
        <v>18</v>
      </c>
      <c r="B23" s="4">
        <f>+-B25-B19</f>
        <v>-124134505.90000001</v>
      </c>
      <c r="C23" s="4">
        <f>+-C25-C19</f>
        <v>-121622568.75000001</v>
      </c>
      <c r="D23" s="4">
        <f>+-D25-D19</f>
        <v>-108628073.85000001</v>
      </c>
      <c r="E23" s="4">
        <f>+-E25-E19</f>
        <v>-95433804.800000012</v>
      </c>
    </row>
    <row r="24" spans="1:5" ht="6.75" customHeight="1" x14ac:dyDescent="0.3">
      <c r="A24" s="5"/>
      <c r="B24" s="4"/>
      <c r="C24" s="4"/>
      <c r="D24" s="4"/>
      <c r="E24" s="4"/>
    </row>
    <row r="25" spans="1:5" x14ac:dyDescent="0.3">
      <c r="A25" s="5" t="s">
        <v>7</v>
      </c>
      <c r="B25" s="4">
        <f>+B27</f>
        <v>135433804.80000001</v>
      </c>
      <c r="C25" s="4">
        <f>+C27</f>
        <v>135433804.80000001</v>
      </c>
      <c r="D25" s="4">
        <f>+D27</f>
        <v>135433804.80000001</v>
      </c>
      <c r="E25" s="4">
        <f>+E27</f>
        <v>135433804.80000001</v>
      </c>
    </row>
    <row r="26" spans="1:5" x14ac:dyDescent="0.3">
      <c r="A26" s="5" t="s">
        <v>5</v>
      </c>
      <c r="B26" s="4"/>
      <c r="C26" s="4"/>
      <c r="D26" s="4"/>
      <c r="E26" s="4"/>
    </row>
    <row r="27" spans="1:5" x14ac:dyDescent="0.3">
      <c r="A27" s="5" t="s">
        <v>6</v>
      </c>
      <c r="B27" s="4">
        <f>+B29</f>
        <v>135433804.80000001</v>
      </c>
      <c r="C27" s="4">
        <f>+C29</f>
        <v>135433804.80000001</v>
      </c>
      <c r="D27" s="4">
        <f>+D29</f>
        <v>135433804.80000001</v>
      </c>
      <c r="E27" s="4">
        <f>+E29</f>
        <v>135433804.80000001</v>
      </c>
    </row>
    <row r="28" spans="1:5" x14ac:dyDescent="0.3">
      <c r="A28" s="5" t="s">
        <v>5</v>
      </c>
      <c r="B28" s="4"/>
      <c r="C28" s="4"/>
      <c r="D28" s="4"/>
      <c r="E28" s="4"/>
    </row>
    <row r="29" spans="1:5" ht="49.5" customHeight="1" x14ac:dyDescent="0.3">
      <c r="A29" s="6" t="s">
        <v>12</v>
      </c>
      <c r="B29" s="4">
        <f>+B30</f>
        <v>135433804.80000001</v>
      </c>
      <c r="C29" s="4">
        <f>+C30</f>
        <v>135433804.80000001</v>
      </c>
      <c r="D29" s="4">
        <f>+D30</f>
        <v>135433804.80000001</v>
      </c>
      <c r="E29" s="4">
        <f>+E30</f>
        <v>135433804.80000001</v>
      </c>
    </row>
    <row r="30" spans="1:5" x14ac:dyDescent="0.3">
      <c r="A30" s="6" t="s">
        <v>13</v>
      </c>
      <c r="B30" s="4">
        <f>+B32+B33</f>
        <v>135433804.80000001</v>
      </c>
      <c r="C30" s="4">
        <f>+C32+C33</f>
        <v>135433804.80000001</v>
      </c>
      <c r="D30" s="4">
        <f>+D32+D33</f>
        <v>135433804.80000001</v>
      </c>
      <c r="E30" s="4">
        <f>+E32+E33</f>
        <v>135433804.80000001</v>
      </c>
    </row>
    <row r="31" spans="1:5" x14ac:dyDescent="0.3">
      <c r="A31" s="6" t="s">
        <v>14</v>
      </c>
      <c r="B31" s="4"/>
      <c r="C31" s="4"/>
      <c r="D31" s="4"/>
      <c r="E31" s="4"/>
    </row>
    <row r="32" spans="1:5" ht="30" x14ac:dyDescent="0.3">
      <c r="A32" s="6" t="s">
        <v>28</v>
      </c>
      <c r="B32" s="4">
        <f>487.84*$B$35*1000</f>
        <v>229479936</v>
      </c>
      <c r="C32" s="4">
        <f t="shared" ref="C32:E33" si="0">+B32</f>
        <v>229479936</v>
      </c>
      <c r="D32" s="4">
        <f t="shared" si="0"/>
        <v>229479936</v>
      </c>
      <c r="E32" s="4">
        <f t="shared" si="0"/>
        <v>229479936</v>
      </c>
    </row>
    <row r="33" spans="1:5" x14ac:dyDescent="0.3">
      <c r="A33" s="6" t="s">
        <v>27</v>
      </c>
      <c r="B33" s="4">
        <f>-199.928*$B$35*1000</f>
        <v>-94046131.199999988</v>
      </c>
      <c r="C33" s="4">
        <f t="shared" si="0"/>
        <v>-94046131.199999988</v>
      </c>
      <c r="D33" s="4">
        <f t="shared" si="0"/>
        <v>-94046131.199999988</v>
      </c>
      <c r="E33" s="4">
        <f t="shared" si="0"/>
        <v>-94046131.199999988</v>
      </c>
    </row>
    <row r="34" spans="1:5" x14ac:dyDescent="0.3">
      <c r="A34" s="13"/>
      <c r="B34" s="14"/>
      <c r="C34" s="15"/>
      <c r="D34" s="15"/>
      <c r="E34" s="15"/>
    </row>
    <row r="35" spans="1:5" x14ac:dyDescent="0.3">
      <c r="B35" s="16">
        <v>470.4</v>
      </c>
    </row>
    <row r="39" spans="1:5" x14ac:dyDescent="0.3">
      <c r="B39" s="10"/>
    </row>
    <row r="40" spans="1:5" x14ac:dyDescent="0.3">
      <c r="B40" s="18"/>
      <c r="C40" s="18"/>
      <c r="D40" s="18"/>
      <c r="E40" s="10"/>
    </row>
    <row r="41" spans="1:5" x14ac:dyDescent="0.3">
      <c r="B41" s="18"/>
      <c r="C41" s="18"/>
      <c r="D41" s="18"/>
      <c r="E41" s="18"/>
    </row>
  </sheetData>
  <mergeCells count="5">
    <mergeCell ref="D2:E2"/>
    <mergeCell ref="D3:E3"/>
    <mergeCell ref="A8:A9"/>
    <mergeCell ref="B8:E8"/>
    <mergeCell ref="A5:E5"/>
  </mergeCells>
  <pageMargins left="0.45" right="0.2" top="0.75" bottom="0.75" header="0.3" footer="0.3"/>
  <pageSetup paperSize="9" scale="83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zoomScale="130" zoomScaleNormal="130" workbookViewId="0">
      <selection activeCell="B14" sqref="B14"/>
    </sheetView>
  </sheetViews>
  <sheetFormatPr defaultRowHeight="16.5" x14ac:dyDescent="0.3"/>
  <cols>
    <col min="1" max="1" width="52.140625" style="1" customWidth="1"/>
    <col min="2" max="2" width="30.42578125" style="1" customWidth="1"/>
    <col min="3" max="16384" width="9.140625" style="1"/>
  </cols>
  <sheetData>
    <row r="1" spans="1:3" x14ac:dyDescent="0.3">
      <c r="B1" s="9" t="s">
        <v>8</v>
      </c>
      <c r="C1" s="8"/>
    </row>
    <row r="2" spans="1:3" s="2" customFormat="1" ht="12.75" x14ac:dyDescent="0.25">
      <c r="A2" s="20" t="s">
        <v>19</v>
      </c>
      <c r="B2" s="20"/>
    </row>
    <row r="3" spans="1:3" s="2" customFormat="1" ht="12.75" x14ac:dyDescent="0.25">
      <c r="A3" s="20" t="s">
        <v>0</v>
      </c>
      <c r="B3" s="20"/>
    </row>
    <row r="5" spans="1:3" ht="60" customHeight="1" x14ac:dyDescent="0.3">
      <c r="A5" s="22" t="s">
        <v>22</v>
      </c>
      <c r="B5" s="22"/>
    </row>
    <row r="6" spans="1:3" x14ac:dyDescent="0.3">
      <c r="A6" s="3"/>
      <c r="B6" s="3"/>
    </row>
    <row r="7" spans="1:3" ht="16.5" customHeight="1" x14ac:dyDescent="0.3">
      <c r="B7" s="7" t="s">
        <v>2</v>
      </c>
    </row>
    <row r="8" spans="1:3" ht="35.25" customHeight="1" x14ac:dyDescent="0.3">
      <c r="A8" s="23" t="s">
        <v>23</v>
      </c>
      <c r="B8" s="23" t="s">
        <v>3</v>
      </c>
    </row>
    <row r="9" spans="1:3" ht="34.5" customHeight="1" x14ac:dyDescent="0.3">
      <c r="A9" s="24"/>
      <c r="B9" s="24"/>
    </row>
    <row r="10" spans="1:3" x14ac:dyDescent="0.3">
      <c r="A10" s="5" t="s">
        <v>4</v>
      </c>
      <c r="B10" s="4">
        <f>+B12+B13</f>
        <v>0</v>
      </c>
    </row>
    <row r="11" spans="1:3" x14ac:dyDescent="0.3">
      <c r="A11" s="5" t="s">
        <v>5</v>
      </c>
      <c r="B11" s="4"/>
    </row>
    <row r="12" spans="1:3" x14ac:dyDescent="0.3">
      <c r="A12" s="5" t="s">
        <v>9</v>
      </c>
      <c r="B12" s="17">
        <f>+Հավելված2!E12</f>
        <v>-135433804.80000001</v>
      </c>
    </row>
    <row r="13" spans="1:3" x14ac:dyDescent="0.3">
      <c r="A13" s="5" t="s">
        <v>7</v>
      </c>
      <c r="B13" s="17">
        <f>+Հավելված2!E25</f>
        <v>135433804.80000001</v>
      </c>
    </row>
    <row r="15" spans="1:3" x14ac:dyDescent="0.3">
      <c r="B15" s="10"/>
    </row>
  </sheetData>
  <mergeCells count="5">
    <mergeCell ref="A2:B2"/>
    <mergeCell ref="A3:B3"/>
    <mergeCell ref="A5:B5"/>
    <mergeCell ref="B8:B9"/>
    <mergeCell ref="A8:A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Հավելված2</vt:lpstr>
      <vt:lpstr>Հավելված1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Agapi Suqiasyan</cp:lastModifiedBy>
  <cp:lastPrinted>2015-03-25T14:27:39Z</cp:lastPrinted>
  <dcterms:created xsi:type="dcterms:W3CDTF">2011-05-19T09:33:56Z</dcterms:created>
  <dcterms:modified xsi:type="dcterms:W3CDTF">2015-03-26T06:46:05Z</dcterms:modified>
</cp:coreProperties>
</file>